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станній варіант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Лист1!$A$1:$C$568</definedName>
    <definedName name="_xlnm.Print_Area" localSheetId="0">'останній варіант'!$A$1:$D$491</definedName>
  </definedNames>
  <calcPr calcId="145621"/>
</workbook>
</file>

<file path=xl/calcChain.xml><?xml version="1.0" encoding="utf-8"?>
<calcChain xmlns="http://schemas.openxmlformats.org/spreadsheetml/2006/main">
  <c r="C112" i="4" l="1"/>
  <c r="C409" i="4"/>
  <c r="C404" i="4"/>
  <c r="C389" i="4"/>
  <c r="C392" i="4" s="1"/>
  <c r="C382" i="4"/>
  <c r="C385" i="4" s="1"/>
  <c r="C375" i="4"/>
  <c r="C378" i="4" s="1"/>
  <c r="C369" i="4"/>
  <c r="C372" i="4" s="1"/>
  <c r="C363" i="4"/>
  <c r="C366" i="4" s="1"/>
  <c r="C357" i="4"/>
  <c r="C360" i="4" s="1"/>
  <c r="C350" i="4"/>
  <c r="C353" i="4" s="1"/>
  <c r="C342" i="4"/>
  <c r="C346" i="4" s="1"/>
  <c r="C334" i="4"/>
  <c r="C337" i="4" s="1"/>
  <c r="C327" i="4"/>
  <c r="C330" i="4" s="1"/>
  <c r="C320" i="4"/>
  <c r="C323" i="4" s="1"/>
  <c r="C314" i="4"/>
  <c r="C317" i="4" s="1"/>
  <c r="C307" i="4"/>
  <c r="C310" i="4" s="1"/>
  <c r="C299" i="4"/>
  <c r="C302" i="4" s="1"/>
  <c r="C291" i="4"/>
  <c r="C294" i="4" s="1"/>
  <c r="C285" i="4"/>
  <c r="C288" i="4" s="1"/>
  <c r="C278" i="4"/>
  <c r="C281" i="4" s="1"/>
  <c r="C270" i="4"/>
  <c r="C273" i="4" s="1"/>
  <c r="C263" i="4"/>
  <c r="C266" i="4" s="1"/>
  <c r="C256" i="4"/>
  <c r="C259" i="4" s="1"/>
  <c r="C249" i="4"/>
  <c r="C252" i="4" s="1"/>
  <c r="C243" i="4"/>
  <c r="C246" i="4" s="1"/>
  <c r="C237" i="4"/>
  <c r="C234" i="4"/>
  <c r="C232" i="4"/>
  <c r="C224" i="4"/>
  <c r="C219" i="4"/>
  <c r="C208" i="4"/>
  <c r="C204" i="4"/>
  <c r="C200" i="4"/>
  <c r="C188" i="4"/>
  <c r="C185" i="4"/>
  <c r="C177" i="4"/>
  <c r="C174" i="4"/>
  <c r="C163" i="4"/>
  <c r="C160" i="4"/>
  <c r="C158" i="4"/>
  <c r="C145" i="4"/>
  <c r="C141" i="4"/>
  <c r="C133" i="4"/>
  <c r="C130" i="4"/>
  <c r="C119" i="4"/>
  <c r="C115" i="4"/>
  <c r="C99" i="4"/>
  <c r="C88" i="4"/>
  <c r="C82" i="4"/>
  <c r="C78" i="4"/>
  <c r="C71" i="4"/>
  <c r="C67" i="4"/>
  <c r="C64" i="4"/>
  <c r="C58" i="4"/>
  <c r="C52" i="4"/>
  <c r="C23" i="4"/>
  <c r="C431" i="4" l="1"/>
  <c r="C227" i="4"/>
  <c r="C121" i="4"/>
  <c r="C136" i="4"/>
  <c r="C153" i="4"/>
  <c r="C166" i="4"/>
  <c r="C73" i="4"/>
  <c r="C91" i="4"/>
  <c r="C180" i="4"/>
  <c r="C195" i="4"/>
  <c r="C210" i="4"/>
  <c r="C239" i="4"/>
  <c r="C546" i="1"/>
  <c r="C543" i="1"/>
  <c r="C542" i="1"/>
  <c r="C541" i="1"/>
  <c r="C540" i="1"/>
  <c r="C539" i="1"/>
  <c r="C547" i="1"/>
  <c r="C313" i="1"/>
  <c r="C317" i="1" s="1"/>
  <c r="C560" i="1" l="1"/>
  <c r="C551" i="1"/>
  <c r="C550" i="1"/>
  <c r="C549" i="1"/>
  <c r="C548" i="1" s="1"/>
  <c r="C538" i="1"/>
  <c r="C535" i="1" s="1"/>
  <c r="C532" i="1"/>
  <c r="C529" i="1"/>
  <c r="C528" i="1"/>
  <c r="C527" i="1" s="1"/>
  <c r="C578" i="1" s="1"/>
  <c r="C512" i="1"/>
  <c r="C503" i="1"/>
  <c r="C500" i="1"/>
  <c r="C496" i="1"/>
  <c r="C523" i="1" s="1"/>
  <c r="C13" i="1"/>
  <c r="C6" i="1"/>
  <c r="C25" i="1" s="1"/>
  <c r="C487" i="1"/>
  <c r="C490" i="1" s="1"/>
  <c r="C479" i="1"/>
  <c r="C482" i="1" s="1"/>
  <c r="C471" i="1"/>
  <c r="C474" i="1" s="1"/>
  <c r="C463" i="1"/>
  <c r="C466" i="1" s="1"/>
  <c r="C455" i="1"/>
  <c r="C458" i="1" s="1"/>
  <c r="C447" i="1"/>
  <c r="C450" i="1" s="1"/>
  <c r="C438" i="1"/>
  <c r="C441" i="1" s="1"/>
  <c r="C429" i="1"/>
  <c r="C432" i="1" s="1"/>
  <c r="C420" i="1"/>
  <c r="C424" i="1" s="1"/>
  <c r="C412" i="1"/>
  <c r="C415" i="1" s="1"/>
  <c r="C404" i="1"/>
  <c r="C407" i="1" s="1"/>
  <c r="C396" i="1"/>
  <c r="C399" i="1" s="1"/>
  <c r="C388" i="1"/>
  <c r="C391" i="1" s="1"/>
  <c r="C380" i="1"/>
  <c r="C383" i="1" s="1"/>
  <c r="C373" i="1"/>
  <c r="C376" i="1" s="1"/>
  <c r="C366" i="1"/>
  <c r="C369" i="1" s="1"/>
  <c r="C359" i="1"/>
  <c r="C362" i="1" s="1"/>
  <c r="C352" i="1"/>
  <c r="C355" i="1" s="1"/>
  <c r="C344" i="1"/>
  <c r="C347" i="1" s="1"/>
  <c r="C336" i="1"/>
  <c r="C339" i="1" s="1"/>
  <c r="C329" i="1"/>
  <c r="C332" i="1" s="1"/>
  <c r="C322" i="1"/>
  <c r="C325" i="1" s="1"/>
  <c r="C306" i="1"/>
  <c r="C309" i="1" s="1"/>
  <c r="C299" i="1"/>
  <c r="C302" i="1" s="1"/>
  <c r="C292" i="1"/>
  <c r="C295" i="1" s="1"/>
  <c r="C285" i="1"/>
  <c r="C288" i="1" s="1"/>
  <c r="C279" i="1"/>
  <c r="C273" i="1"/>
  <c r="C268" i="1"/>
  <c r="C261" i="1"/>
  <c r="C255" i="1"/>
  <c r="C250" i="1"/>
  <c r="C263" i="1" s="1"/>
  <c r="C243" i="1"/>
  <c r="C240" i="1"/>
  <c r="C238" i="1"/>
  <c r="C230" i="1"/>
  <c r="C225" i="1"/>
  <c r="C221" i="1"/>
  <c r="C233" i="1" s="1"/>
  <c r="C214" i="1"/>
  <c r="C210" i="1"/>
  <c r="C206" i="1"/>
  <c r="C199" i="1"/>
  <c r="C192" i="1"/>
  <c r="C189" i="1"/>
  <c r="C201" i="1" s="1"/>
  <c r="C181" i="1"/>
  <c r="C177" i="1"/>
  <c r="C173" i="1"/>
  <c r="C165" i="1"/>
  <c r="C162" i="1"/>
  <c r="C160" i="1"/>
  <c r="C168" i="1" s="1"/>
  <c r="C153" i="1"/>
  <c r="C148" i="1"/>
  <c r="C144" i="1"/>
  <c r="C136" i="1"/>
  <c r="C132" i="1"/>
  <c r="C128" i="1"/>
  <c r="C139" i="1" s="1"/>
  <c r="C120" i="1"/>
  <c r="C116" i="1"/>
  <c r="C112" i="1"/>
  <c r="C104" i="1"/>
  <c r="C100" i="1"/>
  <c r="C96" i="1"/>
  <c r="C107" i="1" s="1"/>
  <c r="C90" i="1"/>
  <c r="C83" i="1"/>
  <c r="C79" i="1"/>
  <c r="C72" i="1"/>
  <c r="C68" i="1"/>
  <c r="C65" i="1"/>
  <c r="C74" i="1" s="1"/>
  <c r="C59" i="1"/>
  <c r="C53" i="1"/>
  <c r="C49" i="1"/>
  <c r="C39" i="1"/>
  <c r="C32" i="1"/>
  <c r="C29" i="1"/>
  <c r="C45" i="1" s="1"/>
  <c r="C61" i="1" l="1"/>
  <c r="C93" i="1"/>
  <c r="C123" i="1"/>
  <c r="C155" i="1"/>
  <c r="C184" i="1"/>
  <c r="C216" i="1"/>
  <c r="C245" i="1"/>
  <c r="C281" i="1"/>
</calcChain>
</file>

<file path=xl/sharedStrings.xml><?xml version="1.0" encoding="utf-8"?>
<sst xmlns="http://schemas.openxmlformats.org/spreadsheetml/2006/main" count="1106" uniqueCount="191">
  <si>
    <t>Штатний розпис</t>
  </si>
  <si>
    <t xml:space="preserve">Іларіонівської амбулаторії ЗПСМ           </t>
  </si>
  <si>
    <t>з 01.12.2011 року</t>
  </si>
  <si>
    <t>№ з/п</t>
  </si>
  <si>
    <t>Назва структурного підрозділу та посади працівників</t>
  </si>
  <si>
    <t>Штатні одиниці</t>
  </si>
  <si>
    <t>Лікарський персонал</t>
  </si>
  <si>
    <t>Завідувач амбулаторією, лікар ЗПСМ</t>
  </si>
  <si>
    <t>Лікар ЗПСМ</t>
  </si>
  <si>
    <t>Лікар акушер-гінеколог</t>
  </si>
  <si>
    <t>Лікар рентгенолог</t>
  </si>
  <si>
    <t>Лікар стоматолог-терапевт</t>
  </si>
  <si>
    <t>Середній медичний персонал</t>
  </si>
  <si>
    <t>Старша медична сестра ЗПСМ</t>
  </si>
  <si>
    <t>Медична сестра ЗПСМ</t>
  </si>
  <si>
    <t>Акушер</t>
  </si>
  <si>
    <t>Фельдшер</t>
  </si>
  <si>
    <t>Лаборант</t>
  </si>
  <si>
    <t>Рентгенлаборант</t>
  </si>
  <si>
    <t>Лікар зубний</t>
  </si>
  <si>
    <t>Молодший медичний персонал</t>
  </si>
  <si>
    <t>Інший персонал</t>
  </si>
  <si>
    <t>Водій</t>
  </si>
  <si>
    <t>Медичний реєстратор</t>
  </si>
  <si>
    <t>Всього</t>
  </si>
  <si>
    <t xml:space="preserve">Славгородської амбулаторії ЗПСМ           </t>
  </si>
  <si>
    <t>Сестра господарка</t>
  </si>
  <si>
    <t>Сантехнік</t>
  </si>
  <si>
    <t xml:space="preserve">Роздорської амбулаторії ЗПСМ           </t>
  </si>
  <si>
    <t xml:space="preserve">Варварівської  амбулаторії ЗПСМ           </t>
  </si>
  <si>
    <t xml:space="preserve">Зайцівської  амбулаторії ЗПСМ           </t>
  </si>
  <si>
    <t xml:space="preserve">Кислянської  амбулаторії ЗПСМ           </t>
  </si>
  <si>
    <r>
      <t xml:space="preserve"> Луб</t>
    </r>
    <r>
      <rPr>
        <b/>
        <sz val="16"/>
        <color theme="1"/>
        <rFont val="Calibri"/>
        <family val="2"/>
        <charset val="204"/>
      </rPr>
      <t>'янської</t>
    </r>
    <r>
      <rPr>
        <b/>
        <sz val="16"/>
        <color theme="1"/>
        <rFont val="Calibri"/>
        <family val="2"/>
        <charset val="204"/>
        <scheme val="minor"/>
      </rPr>
      <t xml:space="preserve">  амбулаторії ЗПСМ           </t>
    </r>
  </si>
  <si>
    <t xml:space="preserve"> Первомайської  амбулаторії ЗПСМ           </t>
  </si>
  <si>
    <t xml:space="preserve">Шахтарської  амбулаторії ЗПСМ           </t>
  </si>
  <si>
    <t xml:space="preserve">Михайлівської  амбулаторії ЗПСМ           </t>
  </si>
  <si>
    <t xml:space="preserve">Миролюбівської  амбулаторії ЗПСМ           </t>
  </si>
  <si>
    <t xml:space="preserve">Майської  амбулаторії ЗПСМ           </t>
  </si>
  <si>
    <t xml:space="preserve">Новоолександрівської  амбулаторії ЗПСМ           </t>
  </si>
  <si>
    <t xml:space="preserve">Раївської  амбулаторії ЗПСМ           </t>
  </si>
  <si>
    <t xml:space="preserve">Тургенівської  амбулаторії ЗПСМ           </t>
  </si>
  <si>
    <t xml:space="preserve">Міської  амбулаторії ЗПСМ № 1           </t>
  </si>
  <si>
    <t xml:space="preserve">Міської  амбулаторії ЗПСМ № 2      </t>
  </si>
  <si>
    <t xml:space="preserve"> фельдшерського пункту с. Сад           </t>
  </si>
  <si>
    <t>Завідувач ФП,  фельдшер</t>
  </si>
  <si>
    <t xml:space="preserve">Старолозуватського ФП          </t>
  </si>
  <si>
    <t xml:space="preserve">Роздольського ФП          </t>
  </si>
  <si>
    <t xml:space="preserve">Великомихайлівського ФП          </t>
  </si>
  <si>
    <t xml:space="preserve">  Василівького  ФП          </t>
  </si>
  <si>
    <t xml:space="preserve"> Воронівського  ФП          </t>
  </si>
  <si>
    <t>Завідувач ФП,  сестра медична</t>
  </si>
  <si>
    <t xml:space="preserve">Вільнянського  ФП          </t>
  </si>
  <si>
    <t xml:space="preserve">Гірківського   ФП      </t>
  </si>
  <si>
    <t xml:space="preserve">Троїцького   ФП      </t>
  </si>
  <si>
    <t xml:space="preserve"> Дерезуватського   ФП      </t>
  </si>
  <si>
    <t xml:space="preserve">Широкосмоленівського   ФП      </t>
  </si>
  <si>
    <t>Завідувач ФП, фельдшер</t>
  </si>
  <si>
    <t>Завідувач ФП, акушер</t>
  </si>
  <si>
    <t xml:space="preserve">Надеждівського   ФП      </t>
  </si>
  <si>
    <t xml:space="preserve"> Дібровського   ФП      </t>
  </si>
  <si>
    <r>
      <t>Мар</t>
    </r>
    <r>
      <rPr>
        <b/>
        <sz val="18"/>
        <color theme="1"/>
        <rFont val="Calibri"/>
        <family val="2"/>
        <charset val="204"/>
      </rPr>
      <t>'ївського</t>
    </r>
    <r>
      <rPr>
        <b/>
        <sz val="18"/>
        <color theme="1"/>
        <rFont val="Calibri"/>
        <family val="2"/>
        <charset val="204"/>
        <scheme val="minor"/>
      </rPr>
      <t xml:space="preserve">  ФП      </t>
    </r>
  </si>
  <si>
    <t xml:space="preserve">Новопоселківського  ФП      </t>
  </si>
  <si>
    <t xml:space="preserve">Октябрського  ФП      </t>
  </si>
  <si>
    <t xml:space="preserve">Романівського  ФП      </t>
  </si>
  <si>
    <t xml:space="preserve">Новогнідського  ФАП      </t>
  </si>
  <si>
    <t xml:space="preserve">Вербівського ФП      </t>
  </si>
  <si>
    <t xml:space="preserve"> Грушувато-Криничного  ФП      </t>
  </si>
  <si>
    <t xml:space="preserve"> Писарівського  ФП      </t>
  </si>
  <si>
    <t xml:space="preserve">Веселівського  ФП      </t>
  </si>
  <si>
    <t xml:space="preserve"> Старовишневецького  ФП      </t>
  </si>
  <si>
    <t xml:space="preserve">Водянського  ФП      </t>
  </si>
  <si>
    <t xml:space="preserve"> Фрунзенського  ФП      </t>
  </si>
  <si>
    <t xml:space="preserve"> Шевченківського ФП      </t>
  </si>
  <si>
    <t>Головний лікар</t>
  </si>
  <si>
    <t>Заступник головного лікаря</t>
  </si>
  <si>
    <t>Головна медична сестра</t>
  </si>
  <si>
    <t>Статистик медичний</t>
  </si>
  <si>
    <t>Фахівці</t>
  </si>
  <si>
    <t>Головний бухгалтер</t>
  </si>
  <si>
    <t xml:space="preserve">Економіст </t>
  </si>
  <si>
    <t>Бухгалтер</t>
  </si>
  <si>
    <t>Інженер з охорони праці та метрології</t>
  </si>
  <si>
    <t>Інженер-програміст</t>
  </si>
  <si>
    <t>Завідувач аналітичним відділом</t>
  </si>
  <si>
    <t>Юрисконсульт</t>
  </si>
  <si>
    <t>Секретар</t>
  </si>
  <si>
    <t>Завідувач господарством</t>
  </si>
  <si>
    <t>Технік з комплексного обслуговування будівель</t>
  </si>
  <si>
    <t>Електрик</t>
  </si>
  <si>
    <t>Двірник</t>
  </si>
  <si>
    <t>Столяр</t>
  </si>
  <si>
    <t xml:space="preserve"> Адміністративно-господарського підрозділу   </t>
  </si>
  <si>
    <t>Зведена</t>
  </si>
  <si>
    <t>медична сестра</t>
  </si>
  <si>
    <t>Головна  медична сестра</t>
  </si>
  <si>
    <t>Інспектор відділу кадрів</t>
  </si>
  <si>
    <t>монтажник санітарно-технічних систем і устаткування</t>
  </si>
  <si>
    <t>електромонтер з ремонту та обслуговуванню електроустаткування</t>
  </si>
  <si>
    <t>Робітник з комплексного обслуговування й ремонту будинків</t>
  </si>
  <si>
    <t>Монтажник санітарно-технічних систем і устаткування</t>
  </si>
  <si>
    <t>Електромонтер з ремонту та обслуговуванню електроустаткування</t>
  </si>
  <si>
    <t>Медична сестра з фізіотерапії</t>
  </si>
  <si>
    <t>Медична сестра</t>
  </si>
  <si>
    <t>Завідувач ФП,  акушерка</t>
  </si>
  <si>
    <t>Андріївський ФП</t>
  </si>
  <si>
    <t>Оператор компьютерного набору інформаційно-аналітичного відділу</t>
  </si>
  <si>
    <t>Статистик медичний інформаційно-аналітичного відділу</t>
  </si>
  <si>
    <t>Лікар-терапевт дільничний</t>
  </si>
  <si>
    <t>Лікар-педіатр дільничний</t>
  </si>
  <si>
    <t>Водій санітарного автомобіля</t>
  </si>
  <si>
    <t>Лаборант КДЛ</t>
  </si>
  <si>
    <t>Лікар-рентгенолог</t>
  </si>
  <si>
    <t>Лікар- стоматолог-терапевт</t>
  </si>
  <si>
    <t>Головна  медична  сестра</t>
  </si>
  <si>
    <t>Секретар керівника</t>
  </si>
  <si>
    <t>Прибиральник територій</t>
  </si>
  <si>
    <t>Електромонтер з ремонту та обслуговування  електроустаткування</t>
  </si>
  <si>
    <t>Сестра медична ЗПСМ</t>
  </si>
  <si>
    <t xml:space="preserve"> </t>
  </si>
  <si>
    <t xml:space="preserve">Старша сестра медична </t>
  </si>
  <si>
    <t>Сестра медична  ЗПСМ</t>
  </si>
  <si>
    <t>Реєстратор медичний</t>
  </si>
  <si>
    <t>Сестра-господиня</t>
  </si>
  <si>
    <t xml:space="preserve">Лікар стоматолог </t>
  </si>
  <si>
    <t>Лікар-інтерн з ЗПСМ</t>
  </si>
  <si>
    <t>Завідувач ФП, сестра медична</t>
  </si>
  <si>
    <t xml:space="preserve"> Фельдшерського пункту с. Сад           </t>
  </si>
  <si>
    <t xml:space="preserve">                          Іларіонівської  амбулаторії  ЗПСМ           </t>
  </si>
  <si>
    <t>Штатний   розпис</t>
  </si>
  <si>
    <t>Заступник головного лікаря з медичного обслуговування</t>
  </si>
  <si>
    <t>Економіст з праці</t>
  </si>
  <si>
    <t xml:space="preserve">Інженер з охорони праці  </t>
  </si>
  <si>
    <t>Старший механік автомобільної колони (гаража)</t>
  </si>
  <si>
    <t>Інспектор з обліку та бронюванню військовозобов'язанних</t>
  </si>
  <si>
    <t>Секретар  керівника</t>
  </si>
  <si>
    <t xml:space="preserve">Оператор компьютерного набору  </t>
  </si>
  <si>
    <t>Лікар-стоматолог</t>
  </si>
  <si>
    <t>Акушерка</t>
  </si>
  <si>
    <t>Сестра медична</t>
  </si>
  <si>
    <t>Реєстратор  медичний</t>
  </si>
  <si>
    <t>Робітник з комплексного обслуговування  й ремонту будинків</t>
  </si>
  <si>
    <t>Сестра - господиня</t>
  </si>
  <si>
    <t>Старший механік автомобільної колони(гаражу)</t>
  </si>
  <si>
    <t xml:space="preserve">Оператор комп'ютерного набору  </t>
  </si>
  <si>
    <t>реєстратор медичний</t>
  </si>
  <si>
    <t>Лікар-стоматолог-терапевт</t>
  </si>
  <si>
    <t xml:space="preserve">Лікар-стоматолог </t>
  </si>
  <si>
    <t>Лікар-терапевт  дільничний</t>
  </si>
  <si>
    <t xml:space="preserve">  Василівcький  ФП          </t>
  </si>
  <si>
    <t xml:space="preserve"> Воронівський  ФП          </t>
  </si>
  <si>
    <t xml:space="preserve">Вільненський  ФП          </t>
  </si>
  <si>
    <t xml:space="preserve">Гірківський   ФП      </t>
  </si>
  <si>
    <t xml:space="preserve">Троїцький   ФП      </t>
  </si>
  <si>
    <t xml:space="preserve"> Дерезуватський   ФП      </t>
  </si>
  <si>
    <t xml:space="preserve"> Дібровський   ФП      </t>
  </si>
  <si>
    <t xml:space="preserve">Новопосьолківський  ФП      </t>
  </si>
  <si>
    <t xml:space="preserve">Новогнідський  ФАП      </t>
  </si>
  <si>
    <t xml:space="preserve"> Грушувато-Криничний  ФП      </t>
  </si>
  <si>
    <t xml:space="preserve"> Писарівський  ФП      </t>
  </si>
  <si>
    <t xml:space="preserve">Веселівський  ФП      </t>
  </si>
  <si>
    <t xml:space="preserve"> Старовишневецький  ФП      </t>
  </si>
  <si>
    <t xml:space="preserve">Водянський  ФП      </t>
  </si>
  <si>
    <t xml:space="preserve"> Фрунзенський  ФП      </t>
  </si>
  <si>
    <t xml:space="preserve"> Шевченківський ФП      </t>
  </si>
  <si>
    <t xml:space="preserve"> Адміністративно-господарський підрозділ </t>
  </si>
  <si>
    <t xml:space="preserve">Лаборант </t>
  </si>
  <si>
    <t xml:space="preserve">Водій </t>
  </si>
  <si>
    <t>Лікар-статистик</t>
  </si>
  <si>
    <t xml:space="preserve">Статистик  медичний  </t>
  </si>
  <si>
    <t>двірник</t>
  </si>
  <si>
    <t>реєстратор  медичний</t>
  </si>
  <si>
    <t>Сестра медична з фізіотерапії</t>
  </si>
  <si>
    <t>Статистик  медичний</t>
  </si>
  <si>
    <t xml:space="preserve"> Луб'янської  амбулаторії ЗПСМ           </t>
  </si>
  <si>
    <t xml:space="preserve">Мар'ївський  ФП      </t>
  </si>
  <si>
    <t xml:space="preserve">Тургенєвської  амбулаторії ЗПСМ           </t>
  </si>
  <si>
    <t>Провідний фахівець з питань цивільного захисту</t>
  </si>
  <si>
    <t>Старший інспектор відділу кадрів</t>
  </si>
  <si>
    <t>Інспектор з обліку та бронюванню військовозобов'язаних</t>
  </si>
  <si>
    <t xml:space="preserve">                     </t>
  </si>
  <si>
    <t>Лікар-інтерн з педіатрії</t>
  </si>
  <si>
    <t>Провізор</t>
  </si>
  <si>
    <t>КЗОЗ "Синельниківський ЦПМСД"СРР</t>
  </si>
  <si>
    <t>Прибиральниця службових приміщень</t>
  </si>
  <si>
    <t>Заступник гол. лікаря з експертизи тимч непрацездатності</t>
  </si>
  <si>
    <t>Заступник гол лікаря з експертизи тимч непрацездатності</t>
  </si>
  <si>
    <t>Лікар-акушер-гінеколог</t>
  </si>
  <si>
    <t>Лікар гінеколог</t>
  </si>
  <si>
    <t>Додаток 2 до рішення районної ради</t>
  </si>
  <si>
    <t>від 05.10.2016 № 144-9/VII</t>
  </si>
  <si>
    <t>Голова районної ради                                                                                                          Ю.МАРТИНЕНКО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</si>
</sst>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2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1" fillId="0" borderId="0" xfId="0" applyFont="1" applyAlignment="1">
      <alignment vertical="top" wrapText="1"/>
    </xf>
    <xf numFmtId="0" fontId="2" fillId="0" borderId="2" xfId="0" applyFont="1" applyFill="1" applyBorder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49" fontId="8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1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horizontal="left"/>
    </xf>
    <xf numFmtId="2" fontId="13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3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7" fillId="0" borderId="0" xfId="0" applyFont="1" applyBorder="1"/>
    <xf numFmtId="0" fontId="16" fillId="0" borderId="1" xfId="0" applyFont="1" applyBorder="1"/>
    <xf numFmtId="49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/>
    <xf numFmtId="0" fontId="19" fillId="0" borderId="1" xfId="0" applyFont="1" applyBorder="1"/>
    <xf numFmtId="2" fontId="14" fillId="0" borderId="3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1"/>
  <sheetViews>
    <sheetView tabSelected="1" view="pageBreakPreview" topLeftCell="A465" zoomScaleNormal="100" zoomScaleSheetLayoutView="100" workbookViewId="0">
      <selection activeCell="B480" sqref="B480"/>
    </sheetView>
  </sheetViews>
  <sheetFormatPr defaultColWidth="8.85546875" defaultRowHeight="15" x14ac:dyDescent="0.25"/>
  <cols>
    <col min="1" max="1" width="7.42578125" style="28" customWidth="1"/>
    <col min="2" max="2" width="69.42578125" style="28" customWidth="1"/>
    <col min="3" max="3" width="24.28515625" style="28" customWidth="1"/>
    <col min="4" max="16384" width="8.85546875" style="28"/>
  </cols>
  <sheetData>
    <row r="1" spans="1:4" ht="21" customHeight="1" x14ac:dyDescent="0.25">
      <c r="A1" s="85"/>
      <c r="B1" s="86" t="s">
        <v>188</v>
      </c>
      <c r="C1" s="86"/>
      <c r="D1" s="86"/>
    </row>
    <row r="2" spans="1:4" ht="21.75" customHeight="1" x14ac:dyDescent="0.25">
      <c r="A2" s="86" t="s">
        <v>189</v>
      </c>
      <c r="B2" s="86"/>
      <c r="C2" s="86"/>
      <c r="D2" s="86"/>
    </row>
    <row r="3" spans="1:4" ht="40.9" customHeight="1" x14ac:dyDescent="0.45">
      <c r="A3" s="70" t="s">
        <v>128</v>
      </c>
      <c r="B3" s="70"/>
      <c r="C3" s="70"/>
    </row>
    <row r="4" spans="1:4" ht="31.9" customHeight="1" x14ac:dyDescent="0.45">
      <c r="A4" s="70" t="s">
        <v>182</v>
      </c>
      <c r="B4" s="70"/>
      <c r="C4" s="70"/>
    </row>
    <row r="5" spans="1:4" ht="22.5" customHeight="1" x14ac:dyDescent="0.3">
      <c r="B5" s="73" t="s">
        <v>127</v>
      </c>
      <c r="C5" s="73"/>
    </row>
    <row r="6" spans="1:4" ht="28.5" customHeight="1" x14ac:dyDescent="0.3">
      <c r="A6" s="29" t="s">
        <v>3</v>
      </c>
      <c r="B6" s="30" t="s">
        <v>4</v>
      </c>
      <c r="C6" s="31" t="s">
        <v>5</v>
      </c>
    </row>
    <row r="7" spans="1:4" ht="18.75" x14ac:dyDescent="0.3">
      <c r="A7" s="32"/>
      <c r="B7" s="33" t="s">
        <v>6</v>
      </c>
      <c r="C7" s="34">
        <v>9.75</v>
      </c>
      <c r="D7" s="35"/>
    </row>
    <row r="8" spans="1:4" ht="18.75" x14ac:dyDescent="0.3">
      <c r="A8" s="32"/>
      <c r="B8" s="36" t="s">
        <v>7</v>
      </c>
      <c r="C8" s="37">
        <v>1</v>
      </c>
    </row>
    <row r="9" spans="1:4" ht="18.75" x14ac:dyDescent="0.3">
      <c r="A9" s="32"/>
      <c r="B9" s="36" t="s">
        <v>8</v>
      </c>
      <c r="C9" s="37">
        <v>6</v>
      </c>
    </row>
    <row r="10" spans="1:4" ht="18.75" x14ac:dyDescent="0.3">
      <c r="A10" s="32"/>
      <c r="B10" s="36" t="s">
        <v>10</v>
      </c>
      <c r="C10" s="37">
        <v>1</v>
      </c>
    </row>
    <row r="11" spans="1:4" ht="18.75" x14ac:dyDescent="0.3">
      <c r="A11" s="32"/>
      <c r="B11" s="36" t="s">
        <v>11</v>
      </c>
      <c r="C11" s="37">
        <v>1.75</v>
      </c>
    </row>
    <row r="12" spans="1:4" ht="18.75" x14ac:dyDescent="0.3">
      <c r="A12" s="32"/>
      <c r="B12" s="33" t="s">
        <v>12</v>
      </c>
      <c r="C12" s="34">
        <v>15.75</v>
      </c>
    </row>
    <row r="13" spans="1:4" ht="18.75" x14ac:dyDescent="0.3">
      <c r="A13" s="32"/>
      <c r="B13" s="38" t="s">
        <v>119</v>
      </c>
      <c r="C13" s="37">
        <v>1</v>
      </c>
    </row>
    <row r="14" spans="1:4" ht="18.75" x14ac:dyDescent="0.3">
      <c r="A14" s="32"/>
      <c r="B14" s="39" t="s">
        <v>120</v>
      </c>
      <c r="C14" s="37">
        <v>11.5</v>
      </c>
    </row>
    <row r="15" spans="1:4" ht="18.75" x14ac:dyDescent="0.3">
      <c r="A15" s="32"/>
      <c r="B15" s="39" t="s">
        <v>137</v>
      </c>
      <c r="C15" s="37">
        <v>1</v>
      </c>
    </row>
    <row r="16" spans="1:4" ht="18.75" x14ac:dyDescent="0.3">
      <c r="A16" s="32"/>
      <c r="B16" s="39" t="s">
        <v>165</v>
      </c>
      <c r="C16" s="37">
        <v>1</v>
      </c>
    </row>
    <row r="17" spans="1:3" ht="18.75" x14ac:dyDescent="0.3">
      <c r="A17" s="32"/>
      <c r="B17" s="39" t="s">
        <v>18</v>
      </c>
      <c r="C17" s="37">
        <v>1</v>
      </c>
    </row>
    <row r="18" spans="1:3" ht="18.75" x14ac:dyDescent="0.3">
      <c r="A18" s="32"/>
      <c r="B18" s="39" t="s">
        <v>19</v>
      </c>
      <c r="C18" s="37">
        <v>0.25</v>
      </c>
    </row>
    <row r="19" spans="1:3" ht="18.75" x14ac:dyDescent="0.3">
      <c r="A19" s="32" t="s">
        <v>118</v>
      </c>
      <c r="B19" s="40" t="s">
        <v>20</v>
      </c>
      <c r="C19" s="34">
        <v>3.5</v>
      </c>
    </row>
    <row r="20" spans="1:3" ht="18.75" x14ac:dyDescent="0.3">
      <c r="A20" s="32" t="s">
        <v>118</v>
      </c>
      <c r="B20" s="40" t="s">
        <v>21</v>
      </c>
      <c r="C20" s="34">
        <v>3.5</v>
      </c>
    </row>
    <row r="21" spans="1:3" ht="18.75" x14ac:dyDescent="0.3">
      <c r="A21" s="32"/>
      <c r="B21" s="39" t="s">
        <v>166</v>
      </c>
      <c r="C21" s="37">
        <v>2.5</v>
      </c>
    </row>
    <row r="22" spans="1:3" ht="18.75" x14ac:dyDescent="0.3">
      <c r="A22" s="32"/>
      <c r="B22" s="39" t="s">
        <v>121</v>
      </c>
      <c r="C22" s="37">
        <v>1</v>
      </c>
    </row>
    <row r="23" spans="1:3" ht="18.75" x14ac:dyDescent="0.3">
      <c r="A23" s="39"/>
      <c r="B23" s="40" t="s">
        <v>24</v>
      </c>
      <c r="C23" s="34">
        <f>C7+C12+C19+C20</f>
        <v>32.5</v>
      </c>
    </row>
    <row r="24" spans="1:3" ht="22.5" customHeight="1" x14ac:dyDescent="0.25">
      <c r="A24" s="83" t="s">
        <v>25</v>
      </c>
      <c r="B24" s="83"/>
      <c r="C24" s="83"/>
    </row>
    <row r="25" spans="1:3" ht="28.15" customHeight="1" x14ac:dyDescent="0.25"/>
    <row r="26" spans="1:3" ht="37.5" x14ac:dyDescent="0.3">
      <c r="A26" s="29" t="s">
        <v>3</v>
      </c>
      <c r="B26" s="30" t="s">
        <v>4</v>
      </c>
      <c r="C26" s="31" t="s">
        <v>5</v>
      </c>
    </row>
    <row r="27" spans="1:3" ht="18.75" x14ac:dyDescent="0.3">
      <c r="A27" s="32"/>
      <c r="B27" s="40" t="s">
        <v>6</v>
      </c>
      <c r="C27" s="34">
        <v>3.5</v>
      </c>
    </row>
    <row r="28" spans="1:3" ht="18.75" x14ac:dyDescent="0.3">
      <c r="A28" s="32"/>
      <c r="B28" s="39" t="s">
        <v>108</v>
      </c>
      <c r="C28" s="37">
        <v>1</v>
      </c>
    </row>
    <row r="29" spans="1:3" ht="18.75" x14ac:dyDescent="0.3">
      <c r="A29" s="32"/>
      <c r="B29" s="39" t="s">
        <v>147</v>
      </c>
      <c r="C29" s="37">
        <v>1</v>
      </c>
    </row>
    <row r="30" spans="1:3" ht="18.75" x14ac:dyDescent="0.3">
      <c r="A30" s="32"/>
      <c r="B30" s="39" t="s">
        <v>8</v>
      </c>
      <c r="C30" s="37">
        <v>0.5</v>
      </c>
    </row>
    <row r="31" spans="1:3" ht="18.75" x14ac:dyDescent="0.3">
      <c r="A31" s="32"/>
      <c r="B31" s="39" t="s">
        <v>145</v>
      </c>
      <c r="C31" s="37">
        <v>1</v>
      </c>
    </row>
    <row r="32" spans="1:3" ht="18.75" hidden="1" x14ac:dyDescent="0.3">
      <c r="A32" s="32"/>
      <c r="B32" s="40" t="s">
        <v>12</v>
      </c>
      <c r="C32" s="34">
        <v>6.75</v>
      </c>
    </row>
    <row r="33" spans="1:4" ht="18.75" x14ac:dyDescent="0.3">
      <c r="A33" s="32"/>
      <c r="B33" s="39"/>
      <c r="C33" s="37"/>
    </row>
    <row r="34" spans="1:4" ht="18.75" x14ac:dyDescent="0.3">
      <c r="A34" s="32"/>
      <c r="B34" s="39" t="s">
        <v>14</v>
      </c>
      <c r="C34" s="37">
        <v>4.75</v>
      </c>
    </row>
    <row r="35" spans="1:4" ht="18.75" x14ac:dyDescent="0.3">
      <c r="A35" s="32"/>
      <c r="B35" s="39" t="s">
        <v>110</v>
      </c>
      <c r="C35" s="37">
        <v>1</v>
      </c>
    </row>
    <row r="36" spans="1:4" ht="18.75" x14ac:dyDescent="0.3">
      <c r="A36" s="32"/>
      <c r="B36" s="39" t="s">
        <v>137</v>
      </c>
      <c r="C36" s="37">
        <v>1</v>
      </c>
    </row>
    <row r="37" spans="1:4" ht="18.75" x14ac:dyDescent="0.3">
      <c r="A37" s="32"/>
      <c r="B37" s="40" t="s">
        <v>20</v>
      </c>
      <c r="C37" s="34">
        <v>4</v>
      </c>
    </row>
    <row r="38" spans="1:4" ht="18.75" x14ac:dyDescent="0.3">
      <c r="A38" s="32"/>
      <c r="B38" s="40" t="s">
        <v>21</v>
      </c>
      <c r="C38" s="34">
        <v>4.5</v>
      </c>
    </row>
    <row r="39" spans="1:4" ht="18.75" x14ac:dyDescent="0.3">
      <c r="A39" s="32"/>
      <c r="B39" s="39" t="s">
        <v>22</v>
      </c>
      <c r="C39" s="37">
        <v>2.5</v>
      </c>
    </row>
    <row r="40" spans="1:4" ht="18.75" x14ac:dyDescent="0.3">
      <c r="A40" s="32"/>
      <c r="B40" s="39" t="s">
        <v>121</v>
      </c>
      <c r="C40" s="37">
        <v>0.5</v>
      </c>
    </row>
    <row r="41" spans="1:4" ht="18.75" x14ac:dyDescent="0.3">
      <c r="A41" s="32"/>
      <c r="B41" s="39" t="s">
        <v>122</v>
      </c>
      <c r="C41" s="37">
        <v>1</v>
      </c>
    </row>
    <row r="42" spans="1:4" ht="16.899999999999999" customHeight="1" x14ac:dyDescent="0.3">
      <c r="A42" s="32"/>
      <c r="B42" s="64" t="s">
        <v>100</v>
      </c>
      <c r="C42" s="37">
        <v>0.5</v>
      </c>
    </row>
    <row r="43" spans="1:4" ht="10.9" hidden="1" customHeight="1" x14ac:dyDescent="0.3">
      <c r="A43" s="39"/>
      <c r="B43" s="40" t="s">
        <v>24</v>
      </c>
      <c r="C43" s="34">
        <v>18.75</v>
      </c>
    </row>
    <row r="44" spans="1:4" x14ac:dyDescent="0.25">
      <c r="A44" s="32"/>
      <c r="B44" s="32"/>
      <c r="C44" s="41"/>
    </row>
    <row r="45" spans="1:4" ht="22.5" customHeight="1" x14ac:dyDescent="0.25">
      <c r="A45" s="71" t="s">
        <v>28</v>
      </c>
      <c r="B45" s="71"/>
      <c r="C45" s="71"/>
      <c r="D45" s="28">
        <v>2</v>
      </c>
    </row>
    <row r="46" spans="1:4" ht="37.5" x14ac:dyDescent="0.3">
      <c r="A46" s="29" t="s">
        <v>3</v>
      </c>
      <c r="B46" s="30" t="s">
        <v>4</v>
      </c>
      <c r="C46" s="31" t="s">
        <v>5</v>
      </c>
    </row>
    <row r="47" spans="1:4" ht="18.75" x14ac:dyDescent="0.3">
      <c r="A47" s="32"/>
      <c r="B47" s="40" t="s">
        <v>6</v>
      </c>
      <c r="C47" s="34">
        <v>3.75</v>
      </c>
    </row>
    <row r="48" spans="1:4" ht="18.75" x14ac:dyDescent="0.3">
      <c r="A48" s="32"/>
      <c r="B48" s="39" t="s">
        <v>7</v>
      </c>
      <c r="C48" s="37">
        <v>1</v>
      </c>
    </row>
    <row r="49" spans="1:3" ht="18.75" x14ac:dyDescent="0.3">
      <c r="A49" s="32"/>
      <c r="B49" s="39" t="s">
        <v>124</v>
      </c>
      <c r="C49" s="37">
        <v>1</v>
      </c>
    </row>
    <row r="50" spans="1:3" ht="18.75" x14ac:dyDescent="0.3">
      <c r="A50" s="32"/>
      <c r="B50" s="39" t="s">
        <v>8</v>
      </c>
      <c r="C50" s="37">
        <v>1</v>
      </c>
    </row>
    <row r="51" spans="1:3" ht="18.75" x14ac:dyDescent="0.3">
      <c r="A51" s="32"/>
      <c r="B51" s="39" t="s">
        <v>145</v>
      </c>
      <c r="C51" s="37">
        <v>0.75</v>
      </c>
    </row>
    <row r="52" spans="1:3" ht="18.75" x14ac:dyDescent="0.3">
      <c r="A52" s="32"/>
      <c r="B52" s="40" t="s">
        <v>12</v>
      </c>
      <c r="C52" s="34">
        <f>SUM(C53:C56)</f>
        <v>8.25</v>
      </c>
    </row>
    <row r="53" spans="1:3" ht="18.75" x14ac:dyDescent="0.3">
      <c r="A53" s="32"/>
      <c r="B53" s="39" t="s">
        <v>14</v>
      </c>
      <c r="C53" s="37">
        <v>5.5</v>
      </c>
    </row>
    <row r="54" spans="1:3" ht="18.75" x14ac:dyDescent="0.3">
      <c r="A54" s="32"/>
      <c r="B54" s="39" t="s">
        <v>101</v>
      </c>
      <c r="C54" s="37">
        <v>0.75</v>
      </c>
    </row>
    <row r="55" spans="1:3" ht="18.75" x14ac:dyDescent="0.3">
      <c r="A55" s="32"/>
      <c r="B55" s="39" t="s">
        <v>137</v>
      </c>
      <c r="C55" s="37">
        <v>1</v>
      </c>
    </row>
    <row r="56" spans="1:3" ht="18.75" x14ac:dyDescent="0.3">
      <c r="A56" s="32"/>
      <c r="B56" s="39" t="s">
        <v>17</v>
      </c>
      <c r="C56" s="37">
        <v>1</v>
      </c>
    </row>
    <row r="57" spans="1:3" ht="18.75" x14ac:dyDescent="0.3">
      <c r="A57" s="32"/>
      <c r="B57" s="40" t="s">
        <v>20</v>
      </c>
      <c r="C57" s="34">
        <v>2.5</v>
      </c>
    </row>
    <row r="58" spans="1:3" ht="18.75" x14ac:dyDescent="0.3">
      <c r="A58" s="32"/>
      <c r="B58" s="40" t="s">
        <v>21</v>
      </c>
      <c r="C58" s="34">
        <f>SUM(C59:C59)</f>
        <v>2.5</v>
      </c>
    </row>
    <row r="59" spans="1:3" ht="18.75" x14ac:dyDescent="0.3">
      <c r="A59" s="32"/>
      <c r="B59" s="39" t="s">
        <v>22</v>
      </c>
      <c r="C59" s="37">
        <v>2.5</v>
      </c>
    </row>
    <row r="60" spans="1:3" ht="26.25" customHeight="1" x14ac:dyDescent="0.3">
      <c r="A60" s="39"/>
      <c r="B60" s="40" t="s">
        <v>24</v>
      </c>
      <c r="C60" s="34">
        <v>17</v>
      </c>
    </row>
    <row r="61" spans="1:3" ht="22.5" customHeight="1" x14ac:dyDescent="0.3">
      <c r="A61" s="81" t="s">
        <v>29</v>
      </c>
      <c r="B61" s="81"/>
      <c r="C61" s="81"/>
    </row>
    <row r="63" spans="1:3" ht="37.5" x14ac:dyDescent="0.3">
      <c r="A63" s="29" t="s">
        <v>3</v>
      </c>
      <c r="B63" s="30" t="s">
        <v>4</v>
      </c>
      <c r="C63" s="31" t="s">
        <v>5</v>
      </c>
    </row>
    <row r="64" spans="1:3" ht="18.75" x14ac:dyDescent="0.3">
      <c r="A64" s="32"/>
      <c r="B64" s="40" t="s">
        <v>6</v>
      </c>
      <c r="C64" s="34">
        <f>C65+C66</f>
        <v>1.5</v>
      </c>
    </row>
    <row r="65" spans="1:3" ht="18.75" x14ac:dyDescent="0.3">
      <c r="A65" s="32"/>
      <c r="B65" s="39" t="s">
        <v>7</v>
      </c>
      <c r="C65" s="37">
        <v>1</v>
      </c>
    </row>
    <row r="66" spans="1:3" ht="18.75" x14ac:dyDescent="0.3">
      <c r="A66" s="32"/>
      <c r="B66" s="39" t="s">
        <v>8</v>
      </c>
      <c r="C66" s="37">
        <v>0.5</v>
      </c>
    </row>
    <row r="67" spans="1:3" ht="18.75" x14ac:dyDescent="0.3">
      <c r="A67" s="32"/>
      <c r="B67" s="40" t="s">
        <v>12</v>
      </c>
      <c r="C67" s="34">
        <f>SUM(C68:C69)</f>
        <v>3.5</v>
      </c>
    </row>
    <row r="68" spans="1:3" ht="18.75" x14ac:dyDescent="0.3">
      <c r="A68" s="32"/>
      <c r="B68" s="39" t="s">
        <v>14</v>
      </c>
      <c r="C68" s="37">
        <v>3</v>
      </c>
    </row>
    <row r="69" spans="1:3" ht="18.75" x14ac:dyDescent="0.3">
      <c r="A69" s="32"/>
      <c r="B69" s="39" t="s">
        <v>17</v>
      </c>
      <c r="C69" s="37">
        <v>0.5</v>
      </c>
    </row>
    <row r="70" spans="1:3" ht="18.75" x14ac:dyDescent="0.3">
      <c r="A70" s="32"/>
      <c r="B70" s="40" t="s">
        <v>20</v>
      </c>
      <c r="C70" s="34">
        <v>1</v>
      </c>
    </row>
    <row r="71" spans="1:3" ht="18.75" x14ac:dyDescent="0.3">
      <c r="A71" s="32"/>
      <c r="B71" s="40" t="s">
        <v>21</v>
      </c>
      <c r="C71" s="34">
        <f>SUM(C72:C72)</f>
        <v>1.5</v>
      </c>
    </row>
    <row r="72" spans="1:3" ht="18.75" x14ac:dyDescent="0.3">
      <c r="A72" s="32"/>
      <c r="B72" s="39" t="s">
        <v>22</v>
      </c>
      <c r="C72" s="37">
        <v>1.5</v>
      </c>
    </row>
    <row r="73" spans="1:3" ht="18.75" x14ac:dyDescent="0.3">
      <c r="A73" s="39"/>
      <c r="B73" s="40" t="s">
        <v>24</v>
      </c>
      <c r="C73" s="34">
        <f>C64+C67+C70+C71</f>
        <v>7.5</v>
      </c>
    </row>
    <row r="75" spans="1:3" ht="22.5" customHeight="1" x14ac:dyDescent="0.3">
      <c r="A75" s="69" t="s">
        <v>30</v>
      </c>
      <c r="B75" s="69"/>
      <c r="C75" s="69"/>
    </row>
    <row r="77" spans="1:3" ht="37.5" x14ac:dyDescent="0.3">
      <c r="A77" s="29" t="s">
        <v>3</v>
      </c>
      <c r="B77" s="30" t="s">
        <v>4</v>
      </c>
      <c r="C77" s="31" t="s">
        <v>5</v>
      </c>
    </row>
    <row r="78" spans="1:3" ht="16.5" customHeight="1" x14ac:dyDescent="0.3">
      <c r="A78" s="32"/>
      <c r="B78" s="40" t="s">
        <v>6</v>
      </c>
      <c r="C78" s="34">
        <f>C79+C80+C81</f>
        <v>1.5</v>
      </c>
    </row>
    <row r="79" spans="1:3" ht="18.75" hidden="1" x14ac:dyDescent="0.3">
      <c r="A79" s="32"/>
      <c r="B79" s="39" t="s">
        <v>7</v>
      </c>
      <c r="C79" s="37">
        <v>1</v>
      </c>
    </row>
    <row r="80" spans="1:3" ht="18.75" x14ac:dyDescent="0.3">
      <c r="A80" s="32"/>
      <c r="B80" s="39"/>
      <c r="C80" s="37"/>
    </row>
    <row r="81" spans="1:4" ht="18.75" x14ac:dyDescent="0.3">
      <c r="A81" s="32"/>
      <c r="B81" s="39" t="s">
        <v>146</v>
      </c>
      <c r="C81" s="37">
        <v>0.5</v>
      </c>
    </row>
    <row r="82" spans="1:4" ht="18.75" x14ac:dyDescent="0.3">
      <c r="A82" s="32"/>
      <c r="B82" s="40" t="s">
        <v>12</v>
      </c>
      <c r="C82" s="34">
        <f>SUM(C83:C86)</f>
        <v>4.5</v>
      </c>
    </row>
    <row r="83" spans="1:4" ht="18.75" x14ac:dyDescent="0.3">
      <c r="A83" s="32"/>
      <c r="B83" s="39" t="s">
        <v>101</v>
      </c>
      <c r="C83" s="37">
        <v>0.5</v>
      </c>
    </row>
    <row r="84" spans="1:4" ht="18.75" x14ac:dyDescent="0.3">
      <c r="A84" s="32"/>
      <c r="B84" s="39" t="s">
        <v>117</v>
      </c>
      <c r="C84" s="37">
        <v>2</v>
      </c>
    </row>
    <row r="85" spans="1:4" ht="18.75" x14ac:dyDescent="0.3">
      <c r="A85" s="32"/>
      <c r="B85" s="39" t="s">
        <v>137</v>
      </c>
      <c r="C85" s="37">
        <v>1</v>
      </c>
    </row>
    <row r="86" spans="1:4" ht="18.75" x14ac:dyDescent="0.3">
      <c r="A86" s="32"/>
      <c r="B86" s="39" t="s">
        <v>17</v>
      </c>
      <c r="C86" s="37">
        <v>1</v>
      </c>
    </row>
    <row r="87" spans="1:4" ht="18.75" x14ac:dyDescent="0.3">
      <c r="A87" s="32"/>
      <c r="B87" s="40" t="s">
        <v>20</v>
      </c>
      <c r="C87" s="34">
        <v>1</v>
      </c>
    </row>
    <row r="88" spans="1:4" ht="18.75" x14ac:dyDescent="0.3">
      <c r="A88" s="32"/>
      <c r="B88" s="40" t="s">
        <v>21</v>
      </c>
      <c r="C88" s="34">
        <f>SUM(C89:C90)</f>
        <v>2</v>
      </c>
    </row>
    <row r="89" spans="1:4" ht="18.75" x14ac:dyDescent="0.3">
      <c r="A89" s="32"/>
      <c r="B89" s="39" t="s">
        <v>22</v>
      </c>
      <c r="C89" s="37">
        <v>1.5</v>
      </c>
    </row>
    <row r="90" spans="1:4" ht="18.75" x14ac:dyDescent="0.3">
      <c r="A90" s="32"/>
      <c r="B90" s="39" t="s">
        <v>121</v>
      </c>
      <c r="C90" s="37">
        <v>0.5</v>
      </c>
    </row>
    <row r="91" spans="1:4" ht="18.75" x14ac:dyDescent="0.3">
      <c r="A91" s="39"/>
      <c r="B91" s="40" t="s">
        <v>24</v>
      </c>
      <c r="C91" s="34">
        <f>C78+C82+C87+C88</f>
        <v>9</v>
      </c>
    </row>
    <row r="92" spans="1:4" ht="18.75" x14ac:dyDescent="0.3">
      <c r="A92" s="50"/>
      <c r="B92" s="51"/>
      <c r="C92" s="67"/>
    </row>
    <row r="93" spans="1:4" ht="22.5" customHeight="1" x14ac:dyDescent="0.3">
      <c r="A93" s="72" t="s">
        <v>31</v>
      </c>
      <c r="B93" s="72"/>
      <c r="C93" s="72"/>
      <c r="D93" s="28">
        <v>3</v>
      </c>
    </row>
    <row r="94" spans="1:4" ht="37.5" x14ac:dyDescent="0.3">
      <c r="A94" s="29" t="s">
        <v>3</v>
      </c>
      <c r="B94" s="30" t="s">
        <v>4</v>
      </c>
      <c r="C94" s="31" t="s">
        <v>5</v>
      </c>
    </row>
    <row r="95" spans="1:4" ht="18.75" x14ac:dyDescent="0.3">
      <c r="A95" s="32"/>
      <c r="B95" s="40" t="s">
        <v>6</v>
      </c>
      <c r="C95" s="34">
        <v>2</v>
      </c>
    </row>
    <row r="96" spans="1:4" ht="18.75" x14ac:dyDescent="0.3">
      <c r="A96" s="32"/>
      <c r="B96" s="39" t="s">
        <v>7</v>
      </c>
      <c r="C96" s="37">
        <v>1</v>
      </c>
    </row>
    <row r="97" spans="1:3" ht="18.75" x14ac:dyDescent="0.3">
      <c r="A97" s="32"/>
      <c r="B97" s="39" t="s">
        <v>8</v>
      </c>
      <c r="C97" s="37">
        <v>0.5</v>
      </c>
    </row>
    <row r="98" spans="1:3" ht="18.75" x14ac:dyDescent="0.3">
      <c r="A98" s="32"/>
      <c r="B98" s="39" t="s">
        <v>11</v>
      </c>
      <c r="C98" s="37">
        <v>0.5</v>
      </c>
    </row>
    <row r="99" spans="1:3" ht="18.75" x14ac:dyDescent="0.3">
      <c r="A99" s="32"/>
      <c r="B99" s="40" t="s">
        <v>12</v>
      </c>
      <c r="C99" s="34">
        <f>SUM(C100:C101)</f>
        <v>3.5</v>
      </c>
    </row>
    <row r="100" spans="1:3" ht="18.75" x14ac:dyDescent="0.3">
      <c r="A100" s="32"/>
      <c r="B100" s="39" t="s">
        <v>117</v>
      </c>
      <c r="C100" s="37">
        <v>2.5</v>
      </c>
    </row>
    <row r="101" spans="1:3" ht="18.75" x14ac:dyDescent="0.3">
      <c r="A101" s="32"/>
      <c r="B101" s="39" t="s">
        <v>16</v>
      </c>
      <c r="C101" s="37">
        <v>1</v>
      </c>
    </row>
    <row r="102" spans="1:3" ht="18.75" x14ac:dyDescent="0.3">
      <c r="A102" s="32"/>
      <c r="B102" s="40" t="s">
        <v>20</v>
      </c>
      <c r="C102" s="34">
        <v>1.5</v>
      </c>
    </row>
    <row r="103" spans="1:3" ht="18.75" x14ac:dyDescent="0.3">
      <c r="A103" s="32"/>
      <c r="B103" s="40" t="s">
        <v>21</v>
      </c>
      <c r="C103" s="34">
        <v>2.5</v>
      </c>
    </row>
    <row r="104" spans="1:3" ht="18.75" x14ac:dyDescent="0.3">
      <c r="A104" s="32"/>
      <c r="B104" s="39" t="s">
        <v>169</v>
      </c>
      <c r="C104" s="37">
        <v>0.5</v>
      </c>
    </row>
    <row r="105" spans="1:3" ht="18.75" x14ac:dyDescent="0.3">
      <c r="A105" s="32"/>
      <c r="B105" s="39" t="s">
        <v>22</v>
      </c>
      <c r="C105" s="37">
        <v>1.5</v>
      </c>
    </row>
    <row r="106" spans="1:3" ht="18.75" x14ac:dyDescent="0.3">
      <c r="A106" s="32"/>
      <c r="B106" s="39" t="s">
        <v>144</v>
      </c>
      <c r="C106" s="37">
        <v>0.5</v>
      </c>
    </row>
    <row r="107" spans="1:3" ht="18.75" x14ac:dyDescent="0.3">
      <c r="A107" s="39"/>
      <c r="B107" s="40" t="s">
        <v>24</v>
      </c>
      <c r="C107" s="34">
        <v>9.5</v>
      </c>
    </row>
    <row r="109" spans="1:3" ht="22.5" customHeight="1" x14ac:dyDescent="0.3">
      <c r="A109" s="69" t="s">
        <v>173</v>
      </c>
      <c r="B109" s="69"/>
      <c r="C109" s="69"/>
    </row>
    <row r="111" spans="1:3" ht="37.5" x14ac:dyDescent="0.3">
      <c r="A111" s="29" t="s">
        <v>3</v>
      </c>
      <c r="B111" s="30" t="s">
        <v>4</v>
      </c>
      <c r="C111" s="31" t="s">
        <v>5</v>
      </c>
    </row>
    <row r="112" spans="1:3" ht="18.75" x14ac:dyDescent="0.3">
      <c r="A112" s="32"/>
      <c r="B112" s="40" t="s">
        <v>6</v>
      </c>
      <c r="C112" s="34">
        <f>C113+C114</f>
        <v>1.25</v>
      </c>
    </row>
    <row r="113" spans="1:13" ht="18.75" x14ac:dyDescent="0.3">
      <c r="A113" s="32"/>
      <c r="B113" s="39" t="s">
        <v>7</v>
      </c>
      <c r="C113" s="37">
        <v>1</v>
      </c>
      <c r="M113" s="28" t="s">
        <v>118</v>
      </c>
    </row>
    <row r="114" spans="1:13" ht="18.75" x14ac:dyDescent="0.3">
      <c r="A114" s="32"/>
      <c r="B114" s="39" t="s">
        <v>8</v>
      </c>
      <c r="C114" s="37">
        <v>0.25</v>
      </c>
    </row>
    <row r="115" spans="1:13" ht="18.75" x14ac:dyDescent="0.3">
      <c r="A115" s="32"/>
      <c r="B115" s="40" t="s">
        <v>12</v>
      </c>
      <c r="C115" s="34">
        <f>SUM(C116:C117)</f>
        <v>2.5</v>
      </c>
    </row>
    <row r="116" spans="1:13" ht="18.75" x14ac:dyDescent="0.3">
      <c r="A116" s="32"/>
      <c r="B116" s="39" t="s">
        <v>117</v>
      </c>
      <c r="C116" s="37">
        <v>1.5</v>
      </c>
    </row>
    <row r="117" spans="1:13" ht="18.75" x14ac:dyDescent="0.3">
      <c r="A117" s="32"/>
      <c r="B117" s="39" t="s">
        <v>16</v>
      </c>
      <c r="C117" s="37">
        <v>1</v>
      </c>
    </row>
    <row r="118" spans="1:13" ht="18.75" x14ac:dyDescent="0.3">
      <c r="A118" s="32"/>
      <c r="B118" s="40" t="s">
        <v>20</v>
      </c>
      <c r="C118" s="34">
        <v>1</v>
      </c>
    </row>
    <row r="119" spans="1:13" ht="18.75" x14ac:dyDescent="0.3">
      <c r="A119" s="32"/>
      <c r="B119" s="40" t="s">
        <v>21</v>
      </c>
      <c r="C119" s="34">
        <f>SUM(C120:C120)</f>
        <v>1</v>
      </c>
    </row>
    <row r="120" spans="1:13" ht="18.75" x14ac:dyDescent="0.3">
      <c r="A120" s="32"/>
      <c r="B120" s="39" t="s">
        <v>22</v>
      </c>
      <c r="C120" s="37">
        <v>1</v>
      </c>
    </row>
    <row r="121" spans="1:13" ht="12" customHeight="1" x14ac:dyDescent="0.3">
      <c r="A121" s="39"/>
      <c r="B121" s="40" t="s">
        <v>24</v>
      </c>
      <c r="C121" s="34">
        <f>C112+C115+C118+C119</f>
        <v>5.75</v>
      </c>
    </row>
    <row r="123" spans="1:13" ht="22.5" customHeight="1" x14ac:dyDescent="0.3">
      <c r="A123" s="69" t="s">
        <v>33</v>
      </c>
      <c r="B123" s="69"/>
      <c r="C123" s="69"/>
    </row>
    <row r="125" spans="1:13" ht="37.5" x14ac:dyDescent="0.3">
      <c r="A125" s="29" t="s">
        <v>3</v>
      </c>
      <c r="B125" s="30" t="s">
        <v>4</v>
      </c>
      <c r="C125" s="42" t="s">
        <v>5</v>
      </c>
    </row>
    <row r="126" spans="1:13" ht="18.75" x14ac:dyDescent="0.3">
      <c r="A126" s="32"/>
      <c r="B126" s="40" t="s">
        <v>6</v>
      </c>
      <c r="C126" s="34">
        <v>2.5</v>
      </c>
    </row>
    <row r="127" spans="1:13" ht="18.75" x14ac:dyDescent="0.3">
      <c r="A127" s="32"/>
      <c r="B127" s="39" t="s">
        <v>7</v>
      </c>
      <c r="C127" s="37">
        <v>1</v>
      </c>
    </row>
    <row r="128" spans="1:13" ht="18.75" x14ac:dyDescent="0.3">
      <c r="A128" s="32" t="s">
        <v>118</v>
      </c>
      <c r="B128" s="39" t="s">
        <v>124</v>
      </c>
      <c r="C128" s="37">
        <v>1</v>
      </c>
    </row>
    <row r="129" spans="1:4" ht="18.75" x14ac:dyDescent="0.3">
      <c r="A129" s="32"/>
      <c r="B129" s="39" t="s">
        <v>8</v>
      </c>
      <c r="C129" s="37">
        <v>0.5</v>
      </c>
    </row>
    <row r="130" spans="1:4" ht="18.75" x14ac:dyDescent="0.3">
      <c r="A130" s="32"/>
      <c r="B130" s="40" t="s">
        <v>12</v>
      </c>
      <c r="C130" s="34">
        <f>SUM(C131:C131)</f>
        <v>4.5</v>
      </c>
    </row>
    <row r="131" spans="1:4" ht="18.75" x14ac:dyDescent="0.3">
      <c r="A131" s="32"/>
      <c r="B131" s="39" t="s">
        <v>117</v>
      </c>
      <c r="C131" s="37">
        <v>4.5</v>
      </c>
    </row>
    <row r="132" spans="1:4" ht="18.75" x14ac:dyDescent="0.3">
      <c r="A132" s="32"/>
      <c r="B132" s="40" t="s">
        <v>20</v>
      </c>
      <c r="C132" s="34">
        <v>1</v>
      </c>
    </row>
    <row r="133" spans="1:4" ht="18.75" x14ac:dyDescent="0.3">
      <c r="A133" s="32"/>
      <c r="B133" s="40" t="s">
        <v>21</v>
      </c>
      <c r="C133" s="34">
        <f>SUM(C134:C135)</f>
        <v>2</v>
      </c>
    </row>
    <row r="134" spans="1:4" ht="18.75" x14ac:dyDescent="0.3">
      <c r="A134" s="32"/>
      <c r="B134" s="39" t="s">
        <v>22</v>
      </c>
      <c r="C134" s="37">
        <v>1.5</v>
      </c>
    </row>
    <row r="135" spans="1:4" ht="18.75" x14ac:dyDescent="0.3">
      <c r="A135" s="32"/>
      <c r="B135" s="39" t="s">
        <v>144</v>
      </c>
      <c r="C135" s="37">
        <v>0.5</v>
      </c>
    </row>
    <row r="136" spans="1:4" ht="18.75" x14ac:dyDescent="0.3">
      <c r="A136" s="39"/>
      <c r="B136" s="40" t="s">
        <v>24</v>
      </c>
      <c r="C136" s="34">
        <f>C126+C130+C132+C133</f>
        <v>10</v>
      </c>
    </row>
    <row r="138" spans="1:4" ht="22.5" customHeight="1" x14ac:dyDescent="0.3">
      <c r="A138" s="69" t="s">
        <v>34</v>
      </c>
      <c r="B138" s="69"/>
      <c r="C138" s="69"/>
      <c r="D138" s="28">
        <v>4</v>
      </c>
    </row>
    <row r="140" spans="1:4" ht="37.5" x14ac:dyDescent="0.3">
      <c r="A140" s="29" t="s">
        <v>3</v>
      </c>
      <c r="B140" s="30" t="s">
        <v>4</v>
      </c>
      <c r="C140" s="31" t="s">
        <v>5</v>
      </c>
    </row>
    <row r="141" spans="1:4" ht="18.75" x14ac:dyDescent="0.3">
      <c r="A141" s="32"/>
      <c r="B141" s="40" t="s">
        <v>6</v>
      </c>
      <c r="C141" s="34">
        <f>C142+C143+C144</f>
        <v>2</v>
      </c>
    </row>
    <row r="142" spans="1:4" ht="18.75" x14ac:dyDescent="0.3">
      <c r="A142" s="32"/>
      <c r="B142" s="39" t="s">
        <v>7</v>
      </c>
      <c r="C142" s="37">
        <v>1</v>
      </c>
    </row>
    <row r="143" spans="1:4" ht="18.75" x14ac:dyDescent="0.3">
      <c r="A143" s="32"/>
      <c r="B143" s="39" t="s">
        <v>8</v>
      </c>
      <c r="C143" s="37">
        <v>0.5</v>
      </c>
    </row>
    <row r="144" spans="1:4" ht="18.75" x14ac:dyDescent="0.3">
      <c r="A144" s="32"/>
      <c r="B144" s="39" t="s">
        <v>11</v>
      </c>
      <c r="C144" s="37">
        <v>0.5</v>
      </c>
    </row>
    <row r="145" spans="1:3" ht="18.75" x14ac:dyDescent="0.3">
      <c r="A145" s="32"/>
      <c r="B145" s="40" t="s">
        <v>12</v>
      </c>
      <c r="C145" s="34">
        <f>SUM(C146:C148)</f>
        <v>4</v>
      </c>
    </row>
    <row r="146" spans="1:3" ht="18.75" x14ac:dyDescent="0.3">
      <c r="A146" s="32"/>
      <c r="B146" s="39" t="s">
        <v>14</v>
      </c>
      <c r="C146" s="37">
        <v>2.5</v>
      </c>
    </row>
    <row r="147" spans="1:3" ht="18.75" x14ac:dyDescent="0.3">
      <c r="A147" s="32"/>
      <c r="B147" s="39" t="s">
        <v>16</v>
      </c>
      <c r="C147" s="37">
        <v>1</v>
      </c>
    </row>
    <row r="148" spans="1:3" ht="18.75" x14ac:dyDescent="0.3">
      <c r="A148" s="32"/>
      <c r="B148" s="39" t="s">
        <v>137</v>
      </c>
      <c r="C148" s="37">
        <v>0.5</v>
      </c>
    </row>
    <row r="149" spans="1:3" ht="18.75" x14ac:dyDescent="0.3">
      <c r="A149" s="32"/>
      <c r="B149" s="40" t="s">
        <v>20</v>
      </c>
      <c r="C149" s="34">
        <v>1</v>
      </c>
    </row>
    <row r="150" spans="1:3" ht="18.75" x14ac:dyDescent="0.3">
      <c r="A150" s="32"/>
      <c r="B150" s="40" t="s">
        <v>21</v>
      </c>
      <c r="C150" s="34">
        <v>2</v>
      </c>
    </row>
    <row r="151" spans="1:3" ht="18.75" x14ac:dyDescent="0.3">
      <c r="A151" s="32"/>
      <c r="B151" s="39" t="s">
        <v>170</v>
      </c>
      <c r="C151" s="37">
        <v>0.5</v>
      </c>
    </row>
    <row r="152" spans="1:3" ht="18.75" x14ac:dyDescent="0.3">
      <c r="A152" s="32"/>
      <c r="B152" s="39" t="s">
        <v>22</v>
      </c>
      <c r="C152" s="37">
        <v>1.5</v>
      </c>
    </row>
    <row r="153" spans="1:3" ht="18.75" x14ac:dyDescent="0.3">
      <c r="A153" s="39"/>
      <c r="B153" s="40" t="s">
        <v>24</v>
      </c>
      <c r="C153" s="34">
        <f>C141+C145+C149+C150</f>
        <v>9</v>
      </c>
    </row>
    <row r="155" spans="1:3" ht="22.5" customHeight="1" x14ac:dyDescent="0.3">
      <c r="A155" s="69" t="s">
        <v>35</v>
      </c>
      <c r="B155" s="69"/>
      <c r="C155" s="69"/>
    </row>
    <row r="157" spans="1:3" ht="37.5" x14ac:dyDescent="0.3">
      <c r="A157" s="29" t="s">
        <v>3</v>
      </c>
      <c r="B157" s="30" t="s">
        <v>4</v>
      </c>
      <c r="C157" s="31" t="s">
        <v>5</v>
      </c>
    </row>
    <row r="158" spans="1:3" ht="18.75" x14ac:dyDescent="0.3">
      <c r="A158" s="32"/>
      <c r="B158" s="40" t="s">
        <v>6</v>
      </c>
      <c r="C158" s="34">
        <f>C159</f>
        <v>1</v>
      </c>
    </row>
    <row r="159" spans="1:3" ht="18.75" x14ac:dyDescent="0.3">
      <c r="A159" s="32"/>
      <c r="B159" s="39" t="s">
        <v>7</v>
      </c>
      <c r="C159" s="37">
        <v>1</v>
      </c>
    </row>
    <row r="160" spans="1:3" ht="18.75" x14ac:dyDescent="0.3">
      <c r="A160" s="32"/>
      <c r="B160" s="40" t="s">
        <v>12</v>
      </c>
      <c r="C160" s="34">
        <f>SUM(C161:C161)</f>
        <v>1.5</v>
      </c>
    </row>
    <row r="161" spans="1:3" ht="18.75" x14ac:dyDescent="0.3">
      <c r="A161" s="32"/>
      <c r="B161" s="39" t="s">
        <v>14</v>
      </c>
      <c r="C161" s="37">
        <v>1.5</v>
      </c>
    </row>
    <row r="162" spans="1:3" ht="18.75" x14ac:dyDescent="0.3">
      <c r="A162" s="32"/>
      <c r="B162" s="40" t="s">
        <v>20</v>
      </c>
      <c r="C162" s="34">
        <v>1</v>
      </c>
    </row>
    <row r="163" spans="1:3" ht="18.75" x14ac:dyDescent="0.3">
      <c r="A163" s="32"/>
      <c r="B163" s="40" t="s">
        <v>21</v>
      </c>
      <c r="C163" s="34">
        <f>SUM(C164:C165)</f>
        <v>2</v>
      </c>
    </row>
    <row r="164" spans="1:3" ht="18.75" x14ac:dyDescent="0.3">
      <c r="A164" s="32"/>
      <c r="B164" s="39" t="s">
        <v>22</v>
      </c>
      <c r="C164" s="37">
        <v>1.5</v>
      </c>
    </row>
    <row r="165" spans="1:3" ht="18.75" x14ac:dyDescent="0.3">
      <c r="A165" s="32"/>
      <c r="B165" s="39" t="s">
        <v>144</v>
      </c>
      <c r="C165" s="37">
        <v>0.5</v>
      </c>
    </row>
    <row r="166" spans="1:3" ht="18.75" x14ac:dyDescent="0.3">
      <c r="A166" s="39"/>
      <c r="B166" s="40" t="s">
        <v>24</v>
      </c>
      <c r="C166" s="34">
        <f>C158+C160+C162+C163</f>
        <v>5.5</v>
      </c>
    </row>
    <row r="168" spans="1:3" ht="22.5" customHeight="1" x14ac:dyDescent="0.3">
      <c r="A168" s="69" t="s">
        <v>36</v>
      </c>
      <c r="B168" s="69"/>
      <c r="C168" s="69"/>
    </row>
    <row r="170" spans="1:3" ht="37.5" x14ac:dyDescent="0.3">
      <c r="A170" s="29" t="s">
        <v>3</v>
      </c>
      <c r="B170" s="30" t="s">
        <v>4</v>
      </c>
      <c r="C170" s="31" t="s">
        <v>5</v>
      </c>
    </row>
    <row r="171" spans="1:3" ht="18.75" x14ac:dyDescent="0.3">
      <c r="A171" s="32"/>
      <c r="B171" s="40" t="s">
        <v>6</v>
      </c>
      <c r="C171" s="34">
        <v>1.5</v>
      </c>
    </row>
    <row r="172" spans="1:3" ht="18.75" x14ac:dyDescent="0.3">
      <c r="A172" s="32"/>
      <c r="B172" s="39" t="s">
        <v>7</v>
      </c>
      <c r="C172" s="37">
        <v>1</v>
      </c>
    </row>
    <row r="173" spans="1:3" ht="18.75" x14ac:dyDescent="0.3">
      <c r="A173" s="32"/>
      <c r="B173" s="39" t="s">
        <v>11</v>
      </c>
      <c r="C173" s="37">
        <v>0.5</v>
      </c>
    </row>
    <row r="174" spans="1:3" ht="18.75" x14ac:dyDescent="0.3">
      <c r="A174" s="32"/>
      <c r="B174" s="40" t="s">
        <v>12</v>
      </c>
      <c r="C174" s="34">
        <f>SUM(C175:C175)</f>
        <v>2.75</v>
      </c>
    </row>
    <row r="175" spans="1:3" ht="18.75" x14ac:dyDescent="0.3">
      <c r="A175" s="32"/>
      <c r="B175" s="39" t="s">
        <v>14</v>
      </c>
      <c r="C175" s="37">
        <v>2.75</v>
      </c>
    </row>
    <row r="176" spans="1:3" ht="18.75" x14ac:dyDescent="0.3">
      <c r="A176" s="32"/>
      <c r="B176" s="40" t="s">
        <v>20</v>
      </c>
      <c r="C176" s="34">
        <v>1</v>
      </c>
    </row>
    <row r="177" spans="1:4" ht="18.75" x14ac:dyDescent="0.3">
      <c r="A177" s="32"/>
      <c r="B177" s="40" t="s">
        <v>21</v>
      </c>
      <c r="C177" s="34">
        <f>SUM(C178:C179)</f>
        <v>1.25</v>
      </c>
    </row>
    <row r="178" spans="1:4" ht="18.75" x14ac:dyDescent="0.3">
      <c r="A178" s="32"/>
      <c r="B178" s="39" t="s">
        <v>22</v>
      </c>
      <c r="C178" s="37">
        <v>1</v>
      </c>
    </row>
    <row r="179" spans="1:4" ht="18.75" x14ac:dyDescent="0.3">
      <c r="A179" s="32"/>
      <c r="B179" s="39" t="s">
        <v>23</v>
      </c>
      <c r="C179" s="37">
        <v>0.25</v>
      </c>
    </row>
    <row r="180" spans="1:4" ht="18.75" x14ac:dyDescent="0.3">
      <c r="A180" s="39"/>
      <c r="B180" s="40" t="s">
        <v>24</v>
      </c>
      <c r="C180" s="34">
        <f>C171+C174+C176+C177</f>
        <v>6.5</v>
      </c>
    </row>
    <row r="182" spans="1:4" ht="22.5" customHeight="1" x14ac:dyDescent="0.3">
      <c r="A182" s="69" t="s">
        <v>37</v>
      </c>
      <c r="B182" s="69"/>
      <c r="C182" s="69"/>
      <c r="D182" s="28">
        <v>5</v>
      </c>
    </row>
    <row r="184" spans="1:4" ht="37.5" x14ac:dyDescent="0.3">
      <c r="A184" s="29" t="s">
        <v>3</v>
      </c>
      <c r="B184" s="30" t="s">
        <v>4</v>
      </c>
      <c r="C184" s="31" t="s">
        <v>5</v>
      </c>
    </row>
    <row r="185" spans="1:4" ht="18.75" x14ac:dyDescent="0.3">
      <c r="A185" s="32"/>
      <c r="B185" s="40" t="s">
        <v>6</v>
      </c>
      <c r="C185" s="34">
        <f>C186+C187</f>
        <v>1.25</v>
      </c>
    </row>
    <row r="186" spans="1:4" ht="18.75" x14ac:dyDescent="0.3">
      <c r="A186" s="32"/>
      <c r="B186" s="39" t="s">
        <v>7</v>
      </c>
      <c r="C186" s="37">
        <v>1</v>
      </c>
    </row>
    <row r="187" spans="1:4" ht="18.75" x14ac:dyDescent="0.3">
      <c r="A187" s="32"/>
      <c r="B187" s="39" t="s">
        <v>123</v>
      </c>
      <c r="C187" s="37">
        <v>0.25</v>
      </c>
    </row>
    <row r="188" spans="1:4" ht="18.75" x14ac:dyDescent="0.3">
      <c r="A188" s="32"/>
      <c r="B188" s="40" t="s">
        <v>12</v>
      </c>
      <c r="C188" s="34">
        <f>SUM(C189:C190)</f>
        <v>3.5</v>
      </c>
    </row>
    <row r="189" spans="1:4" ht="18.75" x14ac:dyDescent="0.3">
      <c r="A189" s="32"/>
      <c r="B189" s="39" t="s">
        <v>14</v>
      </c>
      <c r="C189" s="37">
        <v>2.5</v>
      </c>
    </row>
    <row r="190" spans="1:4" ht="18.75" x14ac:dyDescent="0.3">
      <c r="A190" s="32"/>
      <c r="B190" s="39" t="s">
        <v>137</v>
      </c>
      <c r="C190" s="37">
        <v>1</v>
      </c>
    </row>
    <row r="191" spans="1:4" ht="18.75" x14ac:dyDescent="0.3">
      <c r="A191" s="32"/>
      <c r="B191" s="40" t="s">
        <v>20</v>
      </c>
      <c r="C191" s="34">
        <v>1.5</v>
      </c>
    </row>
    <row r="192" spans="1:4" ht="18.75" x14ac:dyDescent="0.3">
      <c r="A192" s="32"/>
      <c r="B192" s="40" t="s">
        <v>21</v>
      </c>
      <c r="C192" s="34">
        <v>1.5</v>
      </c>
    </row>
    <row r="193" spans="1:3" ht="18.75" x14ac:dyDescent="0.3">
      <c r="A193" s="32"/>
      <c r="B193" s="39" t="s">
        <v>169</v>
      </c>
      <c r="C193" s="37">
        <v>0.5</v>
      </c>
    </row>
    <row r="194" spans="1:3" ht="18.75" x14ac:dyDescent="0.3">
      <c r="A194" s="32"/>
      <c r="B194" s="39" t="s">
        <v>22</v>
      </c>
      <c r="C194" s="37">
        <v>1</v>
      </c>
    </row>
    <row r="195" spans="1:3" ht="18.75" x14ac:dyDescent="0.3">
      <c r="A195" s="39"/>
      <c r="B195" s="40" t="s">
        <v>24</v>
      </c>
      <c r="C195" s="34">
        <f>C185+C188+C191+C192</f>
        <v>7.75</v>
      </c>
    </row>
    <row r="197" spans="1:3" ht="22.5" customHeight="1" x14ac:dyDescent="0.3">
      <c r="A197" s="69" t="s">
        <v>38</v>
      </c>
      <c r="B197" s="69"/>
      <c r="C197" s="69"/>
    </row>
    <row r="199" spans="1:3" ht="37.5" x14ac:dyDescent="0.3">
      <c r="A199" s="29" t="s">
        <v>3</v>
      </c>
      <c r="B199" s="30" t="s">
        <v>4</v>
      </c>
      <c r="C199" s="31" t="s">
        <v>5</v>
      </c>
    </row>
    <row r="200" spans="1:3" ht="18.75" x14ac:dyDescent="0.3">
      <c r="A200" s="32"/>
      <c r="B200" s="40" t="s">
        <v>6</v>
      </c>
      <c r="C200" s="34">
        <f>C201+C203+C202</f>
        <v>1.5</v>
      </c>
    </row>
    <row r="201" spans="1:3" ht="18.75" x14ac:dyDescent="0.3">
      <c r="A201" s="32"/>
      <c r="B201" s="39" t="s">
        <v>7</v>
      </c>
      <c r="C201" s="37">
        <v>1</v>
      </c>
    </row>
    <row r="202" spans="1:3" ht="18.75" x14ac:dyDescent="0.3">
      <c r="A202" s="32"/>
      <c r="B202" s="39" t="s">
        <v>8</v>
      </c>
      <c r="C202" s="37">
        <v>0.25</v>
      </c>
    </row>
    <row r="203" spans="1:3" ht="18.75" x14ac:dyDescent="0.3">
      <c r="A203" s="32"/>
      <c r="B203" s="39" t="s">
        <v>123</v>
      </c>
      <c r="C203" s="37">
        <v>0.25</v>
      </c>
    </row>
    <row r="204" spans="1:3" ht="18.75" x14ac:dyDescent="0.3">
      <c r="A204" s="32"/>
      <c r="B204" s="40" t="s">
        <v>12</v>
      </c>
      <c r="C204" s="34">
        <f>SUM(C205:C206)</f>
        <v>2.5</v>
      </c>
    </row>
    <row r="205" spans="1:3" ht="18.75" x14ac:dyDescent="0.3">
      <c r="A205" s="32"/>
      <c r="B205" s="39" t="s">
        <v>14</v>
      </c>
      <c r="C205" s="37">
        <v>1.5</v>
      </c>
    </row>
    <row r="206" spans="1:3" ht="18.75" x14ac:dyDescent="0.3">
      <c r="A206" s="32"/>
      <c r="B206" s="39" t="s">
        <v>137</v>
      </c>
      <c r="C206" s="37">
        <v>1</v>
      </c>
    </row>
    <row r="207" spans="1:3" ht="18.75" x14ac:dyDescent="0.3">
      <c r="A207" s="32"/>
      <c r="B207" s="40" t="s">
        <v>20</v>
      </c>
      <c r="C207" s="34">
        <v>1.5</v>
      </c>
    </row>
    <row r="208" spans="1:3" ht="18.75" x14ac:dyDescent="0.3">
      <c r="A208" s="32"/>
      <c r="B208" s="40" t="s">
        <v>21</v>
      </c>
      <c r="C208" s="34">
        <f>SUM(C209:C209)</f>
        <v>1.5</v>
      </c>
    </row>
    <row r="209" spans="1:3" ht="18.75" x14ac:dyDescent="0.3">
      <c r="A209" s="32"/>
      <c r="B209" s="39" t="s">
        <v>22</v>
      </c>
      <c r="C209" s="37">
        <v>1.5</v>
      </c>
    </row>
    <row r="210" spans="1:3" ht="1.1499999999999999" customHeight="1" x14ac:dyDescent="0.3">
      <c r="A210" s="39"/>
      <c r="B210" s="40" t="s">
        <v>118</v>
      </c>
      <c r="C210" s="34">
        <f>C200+C204+C207+C208</f>
        <v>7</v>
      </c>
    </row>
    <row r="212" spans="1:3" ht="22.5" customHeight="1" x14ac:dyDescent="0.3">
      <c r="A212" s="69" t="s">
        <v>39</v>
      </c>
      <c r="B212" s="69"/>
      <c r="C212" s="69"/>
    </row>
    <row r="214" spans="1:3" ht="37.5" x14ac:dyDescent="0.3">
      <c r="A214" s="29" t="s">
        <v>3</v>
      </c>
      <c r="B214" s="30" t="s">
        <v>4</v>
      </c>
      <c r="C214" s="42" t="s">
        <v>5</v>
      </c>
    </row>
    <row r="215" spans="1:3" ht="18.75" x14ac:dyDescent="0.3">
      <c r="A215" s="32"/>
      <c r="B215" s="40" t="s">
        <v>6</v>
      </c>
      <c r="C215" s="34">
        <v>2</v>
      </c>
    </row>
    <row r="216" spans="1:3" ht="18.75" x14ac:dyDescent="0.3">
      <c r="A216" s="32"/>
      <c r="B216" s="39" t="s">
        <v>7</v>
      </c>
      <c r="C216" s="37">
        <v>1</v>
      </c>
    </row>
    <row r="217" spans="1:3" ht="18.75" x14ac:dyDescent="0.3">
      <c r="A217" s="32"/>
      <c r="B217" s="39" t="s">
        <v>8</v>
      </c>
      <c r="C217" s="37">
        <v>0.5</v>
      </c>
    </row>
    <row r="218" spans="1:3" ht="18.75" x14ac:dyDescent="0.3">
      <c r="A218" s="32"/>
      <c r="B218" s="39" t="s">
        <v>11</v>
      </c>
      <c r="C218" s="37">
        <v>0.5</v>
      </c>
    </row>
    <row r="219" spans="1:3" ht="18.75" x14ac:dyDescent="0.3">
      <c r="A219" s="32"/>
      <c r="B219" s="40" t="s">
        <v>12</v>
      </c>
      <c r="C219" s="34">
        <f>SUM(C220:C222)</f>
        <v>4</v>
      </c>
    </row>
    <row r="220" spans="1:3" ht="18.75" x14ac:dyDescent="0.3">
      <c r="A220" s="32"/>
      <c r="B220" s="39" t="s">
        <v>14</v>
      </c>
      <c r="C220" s="37">
        <v>2</v>
      </c>
    </row>
    <row r="221" spans="1:3" ht="18.75" x14ac:dyDescent="0.3">
      <c r="A221" s="32"/>
      <c r="B221" s="39" t="s">
        <v>137</v>
      </c>
      <c r="C221" s="37">
        <v>1</v>
      </c>
    </row>
    <row r="222" spans="1:3" ht="18.75" x14ac:dyDescent="0.3">
      <c r="A222" s="32"/>
      <c r="B222" s="39" t="s">
        <v>16</v>
      </c>
      <c r="C222" s="37">
        <v>1</v>
      </c>
    </row>
    <row r="223" spans="1:3" ht="18.75" x14ac:dyDescent="0.3">
      <c r="A223" s="32"/>
      <c r="B223" s="40" t="s">
        <v>20</v>
      </c>
      <c r="C223" s="34">
        <v>1</v>
      </c>
    </row>
    <row r="224" spans="1:3" ht="18.75" x14ac:dyDescent="0.3">
      <c r="A224" s="32"/>
      <c r="B224" s="40" t="s">
        <v>21</v>
      </c>
      <c r="C224" s="34">
        <f>SUM(C225:C226)</f>
        <v>2</v>
      </c>
    </row>
    <row r="225" spans="1:4" ht="18.75" x14ac:dyDescent="0.3">
      <c r="A225" s="32"/>
      <c r="B225" s="39" t="s">
        <v>22</v>
      </c>
      <c r="C225" s="37">
        <v>1.5</v>
      </c>
    </row>
    <row r="226" spans="1:4" ht="18.75" x14ac:dyDescent="0.3">
      <c r="A226" s="32"/>
      <c r="B226" s="39" t="s">
        <v>122</v>
      </c>
      <c r="C226" s="37">
        <v>0.5</v>
      </c>
    </row>
    <row r="227" spans="1:4" ht="2.4500000000000002" customHeight="1" x14ac:dyDescent="0.3">
      <c r="A227" s="39"/>
      <c r="B227" s="40" t="s">
        <v>24</v>
      </c>
      <c r="C227" s="34">
        <f>C215+C219+C223+C224</f>
        <v>9</v>
      </c>
    </row>
    <row r="229" spans="1:4" ht="22.5" customHeight="1" x14ac:dyDescent="0.3">
      <c r="A229" s="69" t="s">
        <v>175</v>
      </c>
      <c r="B229" s="69"/>
      <c r="C229" s="69"/>
      <c r="D229" s="28">
        <v>6</v>
      </c>
    </row>
    <row r="231" spans="1:4" ht="37.5" x14ac:dyDescent="0.3">
      <c r="A231" s="29" t="s">
        <v>3</v>
      </c>
      <c r="B231" s="30" t="s">
        <v>4</v>
      </c>
      <c r="C231" s="42" t="s">
        <v>5</v>
      </c>
    </row>
    <row r="232" spans="1:4" ht="18.75" x14ac:dyDescent="0.3">
      <c r="A232" s="32"/>
      <c r="B232" s="40" t="s">
        <v>6</v>
      </c>
      <c r="C232" s="34">
        <f>C233</f>
        <v>1</v>
      </c>
    </row>
    <row r="233" spans="1:4" ht="18.75" x14ac:dyDescent="0.3">
      <c r="A233" s="32"/>
      <c r="B233" s="39" t="s">
        <v>7</v>
      </c>
      <c r="C233" s="37">
        <v>1</v>
      </c>
    </row>
    <row r="234" spans="1:4" ht="18.75" x14ac:dyDescent="0.3">
      <c r="A234" s="32"/>
      <c r="B234" s="40" t="s">
        <v>12</v>
      </c>
      <c r="C234" s="34">
        <f>SUM(C235:C235)</f>
        <v>1.75</v>
      </c>
    </row>
    <row r="235" spans="1:4" ht="18.75" x14ac:dyDescent="0.3">
      <c r="A235" s="32"/>
      <c r="B235" s="39" t="s">
        <v>14</v>
      </c>
      <c r="C235" s="37">
        <v>1.75</v>
      </c>
    </row>
    <row r="236" spans="1:4" ht="18.75" x14ac:dyDescent="0.3">
      <c r="A236" s="32"/>
      <c r="B236" s="40" t="s">
        <v>20</v>
      </c>
      <c r="C236" s="34">
        <v>1</v>
      </c>
    </row>
    <row r="237" spans="1:4" ht="18.75" x14ac:dyDescent="0.3">
      <c r="A237" s="32"/>
      <c r="B237" s="40" t="s">
        <v>21</v>
      </c>
      <c r="C237" s="34">
        <f>SUM(C238:C238)</f>
        <v>1.5</v>
      </c>
    </row>
    <row r="238" spans="1:4" ht="18.75" x14ac:dyDescent="0.3">
      <c r="A238" s="32"/>
      <c r="B238" s="39" t="s">
        <v>22</v>
      </c>
      <c r="C238" s="37">
        <v>1.5</v>
      </c>
    </row>
    <row r="239" spans="1:4" ht="18.75" x14ac:dyDescent="0.3">
      <c r="A239" s="39"/>
      <c r="B239" s="40" t="s">
        <v>24</v>
      </c>
      <c r="C239" s="34">
        <f>C232+C234+C236+C237</f>
        <v>5.25</v>
      </c>
    </row>
    <row r="240" spans="1:4" ht="22.5" customHeight="1" x14ac:dyDescent="0.3">
      <c r="A240" s="81" t="s">
        <v>126</v>
      </c>
      <c r="B240" s="81"/>
      <c r="C240" s="81"/>
    </row>
    <row r="242" spans="1:3" ht="37.5" x14ac:dyDescent="0.3">
      <c r="A242" s="29" t="s">
        <v>3</v>
      </c>
      <c r="B242" s="30" t="s">
        <v>4</v>
      </c>
      <c r="C242" s="42" t="s">
        <v>5</v>
      </c>
    </row>
    <row r="243" spans="1:3" ht="18.75" x14ac:dyDescent="0.3">
      <c r="A243" s="32"/>
      <c r="B243" s="40" t="s">
        <v>12</v>
      </c>
      <c r="C243" s="34">
        <f>SUM(C244:C244)</f>
        <v>1</v>
      </c>
    </row>
    <row r="244" spans="1:3" ht="18.75" x14ac:dyDescent="0.3">
      <c r="A244" s="32"/>
      <c r="B244" s="39" t="s">
        <v>44</v>
      </c>
      <c r="C244" s="37">
        <v>1</v>
      </c>
    </row>
    <row r="245" spans="1:3" ht="18.75" x14ac:dyDescent="0.3">
      <c r="A245" s="32"/>
      <c r="B245" s="40" t="s">
        <v>20</v>
      </c>
      <c r="C245" s="34">
        <v>0.5</v>
      </c>
    </row>
    <row r="246" spans="1:3" ht="18.75" x14ac:dyDescent="0.3">
      <c r="A246" s="39"/>
      <c r="B246" s="40" t="s">
        <v>24</v>
      </c>
      <c r="C246" s="34">
        <f>C243+C245</f>
        <v>1.5</v>
      </c>
    </row>
    <row r="247" spans="1:3" ht="22.5" customHeight="1" x14ac:dyDescent="0.3">
      <c r="A247" s="72" t="s">
        <v>45</v>
      </c>
      <c r="B247" s="72"/>
      <c r="C247" s="72"/>
    </row>
    <row r="248" spans="1:3" ht="37.5" x14ac:dyDescent="0.3">
      <c r="A248" s="29" t="s">
        <v>3</v>
      </c>
      <c r="B248" s="30" t="s">
        <v>4</v>
      </c>
      <c r="C248" s="42" t="s">
        <v>5</v>
      </c>
    </row>
    <row r="249" spans="1:3" ht="18.75" x14ac:dyDescent="0.3">
      <c r="A249" s="32"/>
      <c r="B249" s="40" t="s">
        <v>12</v>
      </c>
      <c r="C249" s="34">
        <f>SUM(C250:C250)</f>
        <v>1</v>
      </c>
    </row>
    <row r="250" spans="1:3" ht="18.75" x14ac:dyDescent="0.3">
      <c r="A250" s="32"/>
      <c r="B250" s="39" t="s">
        <v>44</v>
      </c>
      <c r="C250" s="37">
        <v>1</v>
      </c>
    </row>
    <row r="251" spans="1:3" ht="18.75" x14ac:dyDescent="0.3">
      <c r="A251" s="32"/>
      <c r="B251" s="40" t="s">
        <v>20</v>
      </c>
      <c r="C251" s="34">
        <v>0.5</v>
      </c>
    </row>
    <row r="252" spans="1:3" ht="18.75" x14ac:dyDescent="0.3">
      <c r="A252" s="39"/>
      <c r="B252" s="40" t="s">
        <v>24</v>
      </c>
      <c r="C252" s="34">
        <f>C249+C251</f>
        <v>1.5</v>
      </c>
    </row>
    <row r="253" spans="1:3" ht="22.5" customHeight="1" x14ac:dyDescent="0.3">
      <c r="A253" s="81" t="s">
        <v>46</v>
      </c>
      <c r="B253" s="81"/>
      <c r="C253" s="81"/>
    </row>
    <row r="255" spans="1:3" ht="37.5" x14ac:dyDescent="0.3">
      <c r="A255" s="29" t="s">
        <v>3</v>
      </c>
      <c r="B255" s="30" t="s">
        <v>4</v>
      </c>
      <c r="C255" s="42" t="s">
        <v>5</v>
      </c>
    </row>
    <row r="256" spans="1:3" ht="18.75" x14ac:dyDescent="0.3">
      <c r="A256" s="32"/>
      <c r="B256" s="40" t="s">
        <v>12</v>
      </c>
      <c r="C256" s="34">
        <f>SUM(C257:C257)</f>
        <v>0.5</v>
      </c>
    </row>
    <row r="257" spans="1:3" ht="18.75" x14ac:dyDescent="0.3">
      <c r="A257" s="32"/>
      <c r="B257" s="39" t="s">
        <v>44</v>
      </c>
      <c r="C257" s="37">
        <v>0.5</v>
      </c>
    </row>
    <row r="258" spans="1:3" ht="18.75" x14ac:dyDescent="0.3">
      <c r="A258" s="32"/>
      <c r="B258" s="40" t="s">
        <v>20</v>
      </c>
      <c r="C258" s="34">
        <v>0.5</v>
      </c>
    </row>
    <row r="259" spans="1:3" ht="18.75" x14ac:dyDescent="0.3">
      <c r="A259" s="39"/>
      <c r="B259" s="40" t="s">
        <v>24</v>
      </c>
      <c r="C259" s="34">
        <f>C256+C258</f>
        <v>1</v>
      </c>
    </row>
    <row r="260" spans="1:3" ht="22.5" customHeight="1" x14ac:dyDescent="0.3">
      <c r="A260" s="81" t="s">
        <v>47</v>
      </c>
      <c r="B260" s="81"/>
      <c r="C260" s="81"/>
    </row>
    <row r="262" spans="1:3" ht="37.5" x14ac:dyDescent="0.3">
      <c r="A262" s="29" t="s">
        <v>3</v>
      </c>
      <c r="B262" s="30" t="s">
        <v>4</v>
      </c>
      <c r="C262" s="42" t="s">
        <v>5</v>
      </c>
    </row>
    <row r="263" spans="1:3" ht="18.75" x14ac:dyDescent="0.3">
      <c r="A263" s="32"/>
      <c r="B263" s="40" t="s">
        <v>12</v>
      </c>
      <c r="C263" s="34">
        <f>SUM(C264:C264)</f>
        <v>1</v>
      </c>
    </row>
    <row r="264" spans="1:3" ht="18.75" x14ac:dyDescent="0.3">
      <c r="A264" s="32"/>
      <c r="B264" s="39" t="s">
        <v>56</v>
      </c>
      <c r="C264" s="37">
        <v>1</v>
      </c>
    </row>
    <row r="265" spans="1:3" ht="18.75" x14ac:dyDescent="0.3">
      <c r="A265" s="32"/>
      <c r="B265" s="40" t="s">
        <v>20</v>
      </c>
      <c r="C265" s="34">
        <v>0.5</v>
      </c>
    </row>
    <row r="266" spans="1:3" ht="18.75" x14ac:dyDescent="0.3">
      <c r="A266" s="39"/>
      <c r="B266" s="40" t="s">
        <v>24</v>
      </c>
      <c r="C266" s="34">
        <f>C263+C265</f>
        <v>1.5</v>
      </c>
    </row>
    <row r="267" spans="1:3" x14ac:dyDescent="0.25">
      <c r="A267" s="32"/>
      <c r="B267" s="32"/>
      <c r="C267" s="41"/>
    </row>
    <row r="268" spans="1:3" ht="22.5" customHeight="1" x14ac:dyDescent="0.3">
      <c r="A268" s="72" t="s">
        <v>104</v>
      </c>
      <c r="B268" s="72"/>
      <c r="C268" s="72"/>
    </row>
    <row r="269" spans="1:3" ht="37.5" x14ac:dyDescent="0.3">
      <c r="A269" s="29" t="s">
        <v>3</v>
      </c>
      <c r="B269" s="30" t="s">
        <v>4</v>
      </c>
      <c r="C269" s="42" t="s">
        <v>5</v>
      </c>
    </row>
    <row r="270" spans="1:3" ht="18.75" x14ac:dyDescent="0.3">
      <c r="A270" s="32"/>
      <c r="B270" s="40" t="s">
        <v>12</v>
      </c>
      <c r="C270" s="34">
        <f>SUM(C271:C271)</f>
        <v>1</v>
      </c>
    </row>
    <row r="271" spans="1:3" ht="18.75" x14ac:dyDescent="0.3">
      <c r="A271" s="32"/>
      <c r="B271" s="39" t="s">
        <v>44</v>
      </c>
      <c r="C271" s="37">
        <v>1</v>
      </c>
    </row>
    <row r="272" spans="1:3" ht="18.75" x14ac:dyDescent="0.3">
      <c r="A272" s="32"/>
      <c r="B272" s="40" t="s">
        <v>20</v>
      </c>
      <c r="C272" s="34">
        <v>0.5</v>
      </c>
    </row>
    <row r="273" spans="1:4" ht="18.75" x14ac:dyDescent="0.3">
      <c r="A273" s="39"/>
      <c r="B273" s="40" t="s">
        <v>24</v>
      </c>
      <c r="C273" s="34">
        <f>C270+C272</f>
        <v>1.5</v>
      </c>
    </row>
    <row r="274" spans="1:4" ht="18.75" x14ac:dyDescent="0.3">
      <c r="A274" s="32"/>
      <c r="B274" s="39"/>
      <c r="C274" s="44"/>
    </row>
    <row r="275" spans="1:4" ht="22.5" customHeight="1" x14ac:dyDescent="0.3">
      <c r="A275" s="81" t="s">
        <v>148</v>
      </c>
      <c r="B275" s="81"/>
      <c r="C275" s="81"/>
    </row>
    <row r="277" spans="1:4" ht="37.5" x14ac:dyDescent="0.3">
      <c r="A277" s="29" t="s">
        <v>3</v>
      </c>
      <c r="B277" s="30" t="s">
        <v>4</v>
      </c>
      <c r="C277" s="42" t="s">
        <v>5</v>
      </c>
    </row>
    <row r="278" spans="1:4" ht="18.75" x14ac:dyDescent="0.3">
      <c r="A278" s="32"/>
      <c r="B278" s="40" t="s">
        <v>12</v>
      </c>
      <c r="C278" s="34">
        <f>SUM(C279:C279)</f>
        <v>1</v>
      </c>
    </row>
    <row r="279" spans="1:4" ht="18.75" x14ac:dyDescent="0.3">
      <c r="A279" s="32"/>
      <c r="B279" s="39" t="s">
        <v>50</v>
      </c>
      <c r="C279" s="37">
        <v>1</v>
      </c>
    </row>
    <row r="280" spans="1:4" ht="18.75" x14ac:dyDescent="0.3">
      <c r="A280" s="32"/>
      <c r="B280" s="40" t="s">
        <v>20</v>
      </c>
      <c r="C280" s="34">
        <v>0.5</v>
      </c>
    </row>
    <row r="281" spans="1:4" ht="18.75" x14ac:dyDescent="0.3">
      <c r="A281" s="39"/>
      <c r="B281" s="40" t="s">
        <v>24</v>
      </c>
      <c r="C281" s="34">
        <f>C278+C280</f>
        <v>1.5</v>
      </c>
    </row>
    <row r="282" spans="1:4" ht="22.5" customHeight="1" x14ac:dyDescent="0.3">
      <c r="A282" s="81" t="s">
        <v>149</v>
      </c>
      <c r="B282" s="81"/>
      <c r="C282" s="81"/>
      <c r="D282" s="28">
        <v>7</v>
      </c>
    </row>
    <row r="284" spans="1:4" ht="37.5" x14ac:dyDescent="0.3">
      <c r="A284" s="29" t="s">
        <v>3</v>
      </c>
      <c r="B284" s="30" t="s">
        <v>4</v>
      </c>
      <c r="C284" s="42" t="s">
        <v>5</v>
      </c>
    </row>
    <row r="285" spans="1:4" ht="18.75" x14ac:dyDescent="0.3">
      <c r="A285" s="32"/>
      <c r="B285" s="40" t="s">
        <v>12</v>
      </c>
      <c r="C285" s="34">
        <f>SUM(C286:C286)</f>
        <v>1</v>
      </c>
    </row>
    <row r="286" spans="1:4" ht="18.75" x14ac:dyDescent="0.3">
      <c r="A286" s="32"/>
      <c r="B286" s="39" t="s">
        <v>50</v>
      </c>
      <c r="C286" s="37">
        <v>1</v>
      </c>
    </row>
    <row r="287" spans="1:4" ht="18.75" x14ac:dyDescent="0.3">
      <c r="A287" s="32"/>
      <c r="B287" s="40" t="s">
        <v>20</v>
      </c>
      <c r="C287" s="34">
        <v>0.5</v>
      </c>
    </row>
    <row r="288" spans="1:4" ht="18.75" x14ac:dyDescent="0.3">
      <c r="A288" s="39"/>
      <c r="B288" s="40" t="s">
        <v>24</v>
      </c>
      <c r="C288" s="34">
        <f>C285+C287</f>
        <v>1.5</v>
      </c>
    </row>
    <row r="289" spans="1:3" ht="22.5" customHeight="1" x14ac:dyDescent="0.3">
      <c r="A289" s="72" t="s">
        <v>150</v>
      </c>
      <c r="B289" s="72"/>
      <c r="C289" s="72"/>
    </row>
    <row r="290" spans="1:3" ht="37.5" x14ac:dyDescent="0.3">
      <c r="A290" s="29" t="s">
        <v>3</v>
      </c>
      <c r="B290" s="30" t="s">
        <v>4</v>
      </c>
      <c r="C290" s="42" t="s">
        <v>5</v>
      </c>
    </row>
    <row r="291" spans="1:3" ht="18.75" x14ac:dyDescent="0.3">
      <c r="A291" s="32"/>
      <c r="B291" s="40" t="s">
        <v>12</v>
      </c>
      <c r="C291" s="34">
        <f>SUM(C292:C292)</f>
        <v>1</v>
      </c>
    </row>
    <row r="292" spans="1:3" ht="18.75" x14ac:dyDescent="0.3">
      <c r="A292" s="32"/>
      <c r="B292" s="39" t="s">
        <v>50</v>
      </c>
      <c r="C292" s="37">
        <v>1</v>
      </c>
    </row>
    <row r="293" spans="1:3" ht="18.75" x14ac:dyDescent="0.3">
      <c r="A293" s="32"/>
      <c r="B293" s="40" t="s">
        <v>20</v>
      </c>
      <c r="C293" s="34">
        <v>0.5</v>
      </c>
    </row>
    <row r="294" spans="1:3" ht="18.75" x14ac:dyDescent="0.3">
      <c r="A294" s="39"/>
      <c r="B294" s="40" t="s">
        <v>24</v>
      </c>
      <c r="C294" s="34">
        <f>C291+C293</f>
        <v>1.5</v>
      </c>
    </row>
    <row r="295" spans="1:3" x14ac:dyDescent="0.25">
      <c r="A295" s="32"/>
      <c r="B295" s="32"/>
      <c r="C295" s="41"/>
    </row>
    <row r="296" spans="1:3" ht="22.5" customHeight="1" x14ac:dyDescent="0.3">
      <c r="A296" s="81" t="s">
        <v>151</v>
      </c>
      <c r="B296" s="81"/>
      <c r="C296" s="81"/>
    </row>
    <row r="298" spans="1:3" ht="37.5" x14ac:dyDescent="0.3">
      <c r="A298" s="29" t="s">
        <v>3</v>
      </c>
      <c r="B298" s="30" t="s">
        <v>4</v>
      </c>
      <c r="C298" s="42" t="s">
        <v>5</v>
      </c>
    </row>
    <row r="299" spans="1:3" ht="18.75" x14ac:dyDescent="0.3">
      <c r="A299" s="32"/>
      <c r="B299" s="40" t="s">
        <v>12</v>
      </c>
      <c r="C299" s="34">
        <f>SUM(C300:C300)</f>
        <v>1</v>
      </c>
    </row>
    <row r="300" spans="1:3" ht="18.75" x14ac:dyDescent="0.3">
      <c r="A300" s="32"/>
      <c r="B300" s="39" t="s">
        <v>44</v>
      </c>
      <c r="C300" s="37">
        <v>1</v>
      </c>
    </row>
    <row r="301" spans="1:3" ht="18.75" x14ac:dyDescent="0.3">
      <c r="A301" s="32"/>
      <c r="B301" s="40" t="s">
        <v>20</v>
      </c>
      <c r="C301" s="34">
        <v>0.5</v>
      </c>
    </row>
    <row r="302" spans="1:3" ht="18.75" x14ac:dyDescent="0.3">
      <c r="A302" s="39"/>
      <c r="B302" s="40" t="s">
        <v>24</v>
      </c>
      <c r="C302" s="34">
        <f>C299+C301</f>
        <v>1.5</v>
      </c>
    </row>
    <row r="303" spans="1:3" x14ac:dyDescent="0.25">
      <c r="A303" s="32"/>
      <c r="B303" s="32"/>
      <c r="C303" s="41"/>
    </row>
    <row r="304" spans="1:3" ht="22.5" customHeight="1" x14ac:dyDescent="0.3">
      <c r="A304" s="81" t="s">
        <v>152</v>
      </c>
      <c r="B304" s="81"/>
      <c r="C304" s="81"/>
    </row>
    <row r="306" spans="1:3" ht="37.5" x14ac:dyDescent="0.3">
      <c r="A306" s="29" t="s">
        <v>3</v>
      </c>
      <c r="B306" s="30" t="s">
        <v>4</v>
      </c>
      <c r="C306" s="42" t="s">
        <v>5</v>
      </c>
    </row>
    <row r="307" spans="1:3" ht="18.75" x14ac:dyDescent="0.3">
      <c r="A307" s="32"/>
      <c r="B307" s="40" t="s">
        <v>12</v>
      </c>
      <c r="C307" s="34">
        <f>SUM(C308:C308)</f>
        <v>0.5</v>
      </c>
    </row>
    <row r="308" spans="1:3" ht="18.75" x14ac:dyDescent="0.3">
      <c r="A308" s="32"/>
      <c r="B308" s="39" t="s">
        <v>44</v>
      </c>
      <c r="C308" s="37">
        <v>0.5</v>
      </c>
    </row>
    <row r="309" spans="1:3" ht="18.75" x14ac:dyDescent="0.3">
      <c r="A309" s="32"/>
      <c r="B309" s="40" t="s">
        <v>20</v>
      </c>
      <c r="C309" s="34">
        <v>0.5</v>
      </c>
    </row>
    <row r="310" spans="1:3" ht="18.75" x14ac:dyDescent="0.3">
      <c r="A310" s="39"/>
      <c r="B310" s="40" t="s">
        <v>24</v>
      </c>
      <c r="C310" s="34">
        <f>C307+C309</f>
        <v>1</v>
      </c>
    </row>
    <row r="311" spans="1:3" ht="22.5" customHeight="1" x14ac:dyDescent="0.3">
      <c r="A311" s="81" t="s">
        <v>153</v>
      </c>
      <c r="B311" s="81"/>
      <c r="C311" s="81"/>
    </row>
    <row r="313" spans="1:3" ht="37.5" x14ac:dyDescent="0.3">
      <c r="A313" s="29" t="s">
        <v>3</v>
      </c>
      <c r="B313" s="30" t="s">
        <v>4</v>
      </c>
      <c r="C313" s="42" t="s">
        <v>5</v>
      </c>
    </row>
    <row r="314" spans="1:3" ht="18.75" x14ac:dyDescent="0.3">
      <c r="A314" s="32"/>
      <c r="B314" s="40" t="s">
        <v>12</v>
      </c>
      <c r="C314" s="34">
        <f>SUM(C315:C315)</f>
        <v>1</v>
      </c>
    </row>
    <row r="315" spans="1:3" ht="18.75" x14ac:dyDescent="0.3">
      <c r="A315" s="32"/>
      <c r="B315" s="39" t="s">
        <v>50</v>
      </c>
      <c r="C315" s="37">
        <v>1</v>
      </c>
    </row>
    <row r="316" spans="1:3" ht="18.75" x14ac:dyDescent="0.3">
      <c r="A316" s="32"/>
      <c r="B316" s="40" t="s">
        <v>20</v>
      </c>
      <c r="C316" s="34">
        <v>0.5</v>
      </c>
    </row>
    <row r="317" spans="1:3" ht="18.75" x14ac:dyDescent="0.3">
      <c r="A317" s="39"/>
      <c r="B317" s="40" t="s">
        <v>24</v>
      </c>
      <c r="C317" s="34">
        <f>C314+C316</f>
        <v>1.5</v>
      </c>
    </row>
    <row r="318" spans="1:3" ht="22.5" customHeight="1" x14ac:dyDescent="0.3">
      <c r="A318" s="72" t="s">
        <v>154</v>
      </c>
      <c r="B318" s="72"/>
      <c r="C318" s="72"/>
    </row>
    <row r="319" spans="1:3" ht="37.5" x14ac:dyDescent="0.3">
      <c r="A319" s="29" t="s">
        <v>3</v>
      </c>
      <c r="B319" s="30" t="s">
        <v>4</v>
      </c>
      <c r="C319" s="42" t="s">
        <v>5</v>
      </c>
    </row>
    <row r="320" spans="1:3" ht="18.75" x14ac:dyDescent="0.3">
      <c r="A320" s="32"/>
      <c r="B320" s="40" t="s">
        <v>12</v>
      </c>
      <c r="C320" s="34">
        <f>SUM(C321:C321)</f>
        <v>1</v>
      </c>
    </row>
    <row r="321" spans="1:3" ht="18.75" x14ac:dyDescent="0.3">
      <c r="A321" s="32"/>
      <c r="B321" s="39" t="s">
        <v>44</v>
      </c>
      <c r="C321" s="37">
        <v>1</v>
      </c>
    </row>
    <row r="322" spans="1:3" ht="18.75" x14ac:dyDescent="0.3">
      <c r="A322" s="32"/>
      <c r="B322" s="40" t="s">
        <v>20</v>
      </c>
      <c r="C322" s="34">
        <v>0.5</v>
      </c>
    </row>
    <row r="323" spans="1:3" ht="18.75" hidden="1" x14ac:dyDescent="0.3">
      <c r="A323" s="39"/>
      <c r="B323" s="40" t="s">
        <v>24</v>
      </c>
      <c r="C323" s="34">
        <f>C320+C322</f>
        <v>1.5</v>
      </c>
    </row>
    <row r="324" spans="1:3" ht="25.15" customHeight="1" x14ac:dyDescent="0.25"/>
    <row r="325" spans="1:3" ht="22.5" customHeight="1" x14ac:dyDescent="0.3">
      <c r="A325" s="82" t="s">
        <v>174</v>
      </c>
      <c r="B325" s="82"/>
      <c r="C325" s="82"/>
    </row>
    <row r="326" spans="1:3" ht="37.5" x14ac:dyDescent="0.3">
      <c r="A326" s="29" t="s">
        <v>3</v>
      </c>
      <c r="B326" s="30" t="s">
        <v>4</v>
      </c>
      <c r="C326" s="42" t="s">
        <v>5</v>
      </c>
    </row>
    <row r="327" spans="1:3" ht="18.75" x14ac:dyDescent="0.3">
      <c r="A327" s="32"/>
      <c r="B327" s="40" t="s">
        <v>12</v>
      </c>
      <c r="C327" s="34">
        <f>SUM(C328:C328)</f>
        <v>1</v>
      </c>
    </row>
    <row r="328" spans="1:3" ht="18.75" x14ac:dyDescent="0.3">
      <c r="A328" s="32"/>
      <c r="B328" s="39" t="s">
        <v>44</v>
      </c>
      <c r="C328" s="37">
        <v>1</v>
      </c>
    </row>
    <row r="329" spans="1:3" ht="18.75" x14ac:dyDescent="0.3">
      <c r="A329" s="32"/>
      <c r="B329" s="40" t="s">
        <v>20</v>
      </c>
      <c r="C329" s="34">
        <v>0.5</v>
      </c>
    </row>
    <row r="330" spans="1:3" ht="0.6" customHeight="1" x14ac:dyDescent="0.3">
      <c r="A330" s="39"/>
      <c r="B330" s="40" t="s">
        <v>24</v>
      </c>
      <c r="C330" s="34">
        <f>C327+C329</f>
        <v>1.5</v>
      </c>
    </row>
    <row r="331" spans="1:3" ht="25.9" customHeight="1" x14ac:dyDescent="0.25"/>
    <row r="332" spans="1:3" ht="22.5" customHeight="1" x14ac:dyDescent="0.3">
      <c r="A332" s="82" t="s">
        <v>155</v>
      </c>
      <c r="B332" s="82"/>
      <c r="C332" s="82"/>
    </row>
    <row r="333" spans="1:3" ht="37.5" x14ac:dyDescent="0.3">
      <c r="A333" s="29" t="s">
        <v>3</v>
      </c>
      <c r="B333" s="30" t="s">
        <v>4</v>
      </c>
      <c r="C333" s="42" t="s">
        <v>5</v>
      </c>
    </row>
    <row r="334" spans="1:3" ht="18.75" x14ac:dyDescent="0.3">
      <c r="A334" s="32"/>
      <c r="B334" s="40" t="s">
        <v>12</v>
      </c>
      <c r="C334" s="34">
        <f>SUM(C335:C335)</f>
        <v>1</v>
      </c>
    </row>
    <row r="335" spans="1:3" ht="18.75" x14ac:dyDescent="0.3">
      <c r="A335" s="32"/>
      <c r="B335" s="39" t="s">
        <v>50</v>
      </c>
      <c r="C335" s="37">
        <v>1</v>
      </c>
    </row>
    <row r="336" spans="1:3" ht="18.75" x14ac:dyDescent="0.3">
      <c r="A336" s="32"/>
      <c r="B336" s="40" t="s">
        <v>20</v>
      </c>
      <c r="C336" s="34">
        <v>0.5</v>
      </c>
    </row>
    <row r="337" spans="1:4" ht="12.6" customHeight="1" x14ac:dyDescent="0.3">
      <c r="A337" s="39"/>
      <c r="B337" s="40" t="s">
        <v>24</v>
      </c>
      <c r="C337" s="34">
        <f>C334+C336</f>
        <v>1.5</v>
      </c>
    </row>
    <row r="338" spans="1:4" hidden="1" x14ac:dyDescent="0.25"/>
    <row r="339" spans="1:4" ht="27" customHeight="1" x14ac:dyDescent="0.25"/>
    <row r="340" spans="1:4" ht="22.5" customHeight="1" x14ac:dyDescent="0.3">
      <c r="A340" s="82" t="s">
        <v>156</v>
      </c>
      <c r="B340" s="82"/>
      <c r="C340" s="82"/>
      <c r="D340" s="28">
        <v>8</v>
      </c>
    </row>
    <row r="341" spans="1:4" ht="37.5" x14ac:dyDescent="0.3">
      <c r="A341" s="29" t="s">
        <v>3</v>
      </c>
      <c r="B341" s="30" t="s">
        <v>4</v>
      </c>
      <c r="C341" s="42" t="s">
        <v>5</v>
      </c>
    </row>
    <row r="342" spans="1:4" ht="18.75" x14ac:dyDescent="0.3">
      <c r="A342" s="32"/>
      <c r="B342" s="40" t="s">
        <v>12</v>
      </c>
      <c r="C342" s="34">
        <f>SUM(C343:C344)</f>
        <v>1.5</v>
      </c>
    </row>
    <row r="343" spans="1:4" ht="18.75" x14ac:dyDescent="0.3">
      <c r="A343" s="32"/>
      <c r="B343" s="39" t="s">
        <v>125</v>
      </c>
      <c r="C343" s="37">
        <v>1</v>
      </c>
    </row>
    <row r="344" spans="1:4" ht="18.75" x14ac:dyDescent="0.3">
      <c r="A344" s="32"/>
      <c r="B344" s="39" t="s">
        <v>137</v>
      </c>
      <c r="C344" s="37">
        <v>0.5</v>
      </c>
    </row>
    <row r="345" spans="1:4" ht="18.75" x14ac:dyDescent="0.3">
      <c r="A345" s="32"/>
      <c r="B345" s="40" t="s">
        <v>20</v>
      </c>
      <c r="C345" s="34">
        <v>1</v>
      </c>
    </row>
    <row r="346" spans="1:4" ht="24" customHeight="1" x14ac:dyDescent="0.3">
      <c r="A346" s="39"/>
      <c r="B346" s="40" t="s">
        <v>24</v>
      </c>
      <c r="C346" s="34">
        <f>C342+C345</f>
        <v>2.5</v>
      </c>
    </row>
    <row r="347" spans="1:4" ht="22.5" customHeight="1" x14ac:dyDescent="0.3">
      <c r="A347" s="81" t="s">
        <v>157</v>
      </c>
      <c r="B347" s="81"/>
      <c r="C347" s="81"/>
    </row>
    <row r="349" spans="1:4" ht="37.5" x14ac:dyDescent="0.3">
      <c r="A349" s="29" t="s">
        <v>3</v>
      </c>
      <c r="B349" s="30" t="s">
        <v>4</v>
      </c>
      <c r="C349" s="42" t="s">
        <v>5</v>
      </c>
    </row>
    <row r="350" spans="1:4" ht="18.75" x14ac:dyDescent="0.3">
      <c r="A350" s="32"/>
      <c r="B350" s="40" t="s">
        <v>12</v>
      </c>
      <c r="C350" s="34">
        <f>SUM(C351:C351)</f>
        <v>1</v>
      </c>
    </row>
    <row r="351" spans="1:4" ht="18.75" x14ac:dyDescent="0.3">
      <c r="A351" s="32"/>
      <c r="B351" s="39" t="s">
        <v>56</v>
      </c>
      <c r="C351" s="37">
        <v>1</v>
      </c>
    </row>
    <row r="352" spans="1:4" ht="18.75" x14ac:dyDescent="0.3">
      <c r="A352" s="32"/>
      <c r="B352" s="40" t="s">
        <v>20</v>
      </c>
      <c r="C352" s="34">
        <v>0.5</v>
      </c>
    </row>
    <row r="353" spans="1:4" ht="18.75" x14ac:dyDescent="0.3">
      <c r="A353" s="39"/>
      <c r="B353" s="40" t="s">
        <v>24</v>
      </c>
      <c r="C353" s="34">
        <f>C350+C352</f>
        <v>1.5</v>
      </c>
    </row>
    <row r="354" spans="1:4" ht="16.899999999999999" customHeight="1" x14ac:dyDescent="0.25">
      <c r="A354" s="32"/>
      <c r="B354" s="32"/>
      <c r="C354" s="41"/>
    </row>
    <row r="355" spans="1:4" ht="22.5" customHeight="1" x14ac:dyDescent="0.3">
      <c r="A355" s="72" t="s">
        <v>158</v>
      </c>
      <c r="B355" s="72"/>
      <c r="C355" s="72"/>
    </row>
    <row r="356" spans="1:4" ht="37.5" x14ac:dyDescent="0.3">
      <c r="A356" s="29" t="s">
        <v>3</v>
      </c>
      <c r="B356" s="30" t="s">
        <v>4</v>
      </c>
      <c r="C356" s="42" t="s">
        <v>5</v>
      </c>
    </row>
    <row r="357" spans="1:4" ht="18.75" x14ac:dyDescent="0.3">
      <c r="A357" s="32"/>
      <c r="B357" s="40" t="s">
        <v>12</v>
      </c>
      <c r="C357" s="34">
        <f>SUM(C358:C358)</f>
        <v>1</v>
      </c>
    </row>
    <row r="358" spans="1:4" ht="18.75" x14ac:dyDescent="0.3">
      <c r="A358" s="32"/>
      <c r="B358" s="39" t="s">
        <v>56</v>
      </c>
      <c r="C358" s="37">
        <v>1</v>
      </c>
    </row>
    <row r="359" spans="1:4" ht="18.75" x14ac:dyDescent="0.3">
      <c r="A359" s="32"/>
      <c r="B359" s="40" t="s">
        <v>20</v>
      </c>
      <c r="C359" s="34">
        <v>1</v>
      </c>
    </row>
    <row r="360" spans="1:4" ht="18.75" x14ac:dyDescent="0.3">
      <c r="A360" s="39"/>
      <c r="B360" s="40" t="s">
        <v>24</v>
      </c>
      <c r="C360" s="34">
        <f>C357+C359</f>
        <v>2</v>
      </c>
    </row>
    <row r="361" spans="1:4" ht="22.5" customHeight="1" x14ac:dyDescent="0.3">
      <c r="A361" s="72" t="s">
        <v>159</v>
      </c>
      <c r="B361" s="72"/>
      <c r="C361" s="72"/>
    </row>
    <row r="362" spans="1:4" ht="37.5" x14ac:dyDescent="0.3">
      <c r="A362" s="29" t="s">
        <v>3</v>
      </c>
      <c r="B362" s="30" t="s">
        <v>4</v>
      </c>
      <c r="C362" s="42" t="s">
        <v>5</v>
      </c>
    </row>
    <row r="363" spans="1:4" ht="18.75" x14ac:dyDescent="0.3">
      <c r="A363" s="32"/>
      <c r="B363" s="40" t="s">
        <v>12</v>
      </c>
      <c r="C363" s="34">
        <f>SUM(C364:C364)</f>
        <v>1</v>
      </c>
    </row>
    <row r="364" spans="1:4" ht="18.75" x14ac:dyDescent="0.3">
      <c r="A364" s="32"/>
      <c r="B364" s="39" t="s">
        <v>125</v>
      </c>
      <c r="C364" s="37">
        <v>1</v>
      </c>
    </row>
    <row r="365" spans="1:4" ht="18.75" x14ac:dyDescent="0.3">
      <c r="A365" s="32"/>
      <c r="B365" s="40" t="s">
        <v>20</v>
      </c>
      <c r="C365" s="34">
        <v>0.5</v>
      </c>
    </row>
    <row r="366" spans="1:4" ht="18.75" x14ac:dyDescent="0.3">
      <c r="A366" s="39"/>
      <c r="B366" s="40" t="s">
        <v>24</v>
      </c>
      <c r="C366" s="34">
        <f>C363+C365</f>
        <v>1.5</v>
      </c>
    </row>
    <row r="367" spans="1:4" ht="22.5" customHeight="1" x14ac:dyDescent="0.3">
      <c r="A367" s="72" t="s">
        <v>160</v>
      </c>
      <c r="B367" s="72"/>
      <c r="C367" s="72"/>
      <c r="D367" s="28" t="s">
        <v>118</v>
      </c>
    </row>
    <row r="368" spans="1:4" ht="37.5" x14ac:dyDescent="0.3">
      <c r="A368" s="29" t="s">
        <v>3</v>
      </c>
      <c r="B368" s="30" t="s">
        <v>4</v>
      </c>
      <c r="C368" s="42" t="s">
        <v>5</v>
      </c>
    </row>
    <row r="369" spans="1:3" ht="18.75" x14ac:dyDescent="0.3">
      <c r="A369" s="32"/>
      <c r="B369" s="40" t="s">
        <v>12</v>
      </c>
      <c r="C369" s="34">
        <f>SUM(C370:C370)</f>
        <v>1</v>
      </c>
    </row>
    <row r="370" spans="1:3" ht="18.75" x14ac:dyDescent="0.3">
      <c r="A370" s="32"/>
      <c r="B370" s="39" t="s">
        <v>56</v>
      </c>
      <c r="C370" s="37">
        <v>1</v>
      </c>
    </row>
    <row r="371" spans="1:3" ht="18.75" x14ac:dyDescent="0.3">
      <c r="A371" s="32"/>
      <c r="B371" s="40" t="s">
        <v>20</v>
      </c>
      <c r="C371" s="34">
        <v>0.5</v>
      </c>
    </row>
    <row r="372" spans="1:3" ht="18.75" x14ac:dyDescent="0.3">
      <c r="A372" s="39"/>
      <c r="B372" s="40" t="s">
        <v>24</v>
      </c>
      <c r="C372" s="34">
        <f>C369+C371</f>
        <v>1.5</v>
      </c>
    </row>
    <row r="373" spans="1:3" ht="22.5" customHeight="1" x14ac:dyDescent="0.3">
      <c r="A373" s="72" t="s">
        <v>161</v>
      </c>
      <c r="B373" s="72"/>
      <c r="C373" s="72"/>
    </row>
    <row r="374" spans="1:3" ht="37.5" x14ac:dyDescent="0.3">
      <c r="A374" s="29" t="s">
        <v>3</v>
      </c>
      <c r="B374" s="30" t="s">
        <v>4</v>
      </c>
      <c r="C374" s="42" t="s">
        <v>5</v>
      </c>
    </row>
    <row r="375" spans="1:3" ht="18.75" x14ac:dyDescent="0.3">
      <c r="A375" s="32"/>
      <c r="B375" s="40" t="s">
        <v>12</v>
      </c>
      <c r="C375" s="34">
        <f>SUM(C376:C376)</f>
        <v>1</v>
      </c>
    </row>
    <row r="376" spans="1:3" ht="18.75" x14ac:dyDescent="0.3">
      <c r="A376" s="32"/>
      <c r="B376" s="39" t="s">
        <v>56</v>
      </c>
      <c r="C376" s="37">
        <v>1</v>
      </c>
    </row>
    <row r="377" spans="1:3" ht="18.75" x14ac:dyDescent="0.3">
      <c r="A377" s="32"/>
      <c r="B377" s="40" t="s">
        <v>20</v>
      </c>
      <c r="C377" s="34">
        <v>0.5</v>
      </c>
    </row>
    <row r="378" spans="1:3" ht="18.75" x14ac:dyDescent="0.3">
      <c r="A378" s="39"/>
      <c r="B378" s="40" t="s">
        <v>24</v>
      </c>
      <c r="C378" s="34">
        <f>C375+C377</f>
        <v>1.5</v>
      </c>
    </row>
    <row r="379" spans="1:3" ht="7.9" customHeight="1" x14ac:dyDescent="0.3">
      <c r="A379" s="81" t="s">
        <v>162</v>
      </c>
      <c r="B379" s="81"/>
      <c r="C379" s="81"/>
    </row>
    <row r="381" spans="1:3" ht="37.5" x14ac:dyDescent="0.3">
      <c r="A381" s="29" t="s">
        <v>3</v>
      </c>
      <c r="B381" s="30" t="s">
        <v>4</v>
      </c>
      <c r="C381" s="42" t="s">
        <v>5</v>
      </c>
    </row>
    <row r="382" spans="1:3" ht="18.75" x14ac:dyDescent="0.3">
      <c r="A382" s="32"/>
      <c r="B382" s="40" t="s">
        <v>12</v>
      </c>
      <c r="C382" s="34">
        <f>SUM(C383:C383)</f>
        <v>1</v>
      </c>
    </row>
    <row r="383" spans="1:3" ht="18.75" x14ac:dyDescent="0.3">
      <c r="A383" s="32"/>
      <c r="B383" s="39" t="s">
        <v>125</v>
      </c>
      <c r="C383" s="37">
        <v>1</v>
      </c>
    </row>
    <row r="384" spans="1:3" ht="28.9" customHeight="1" x14ac:dyDescent="0.3">
      <c r="A384" s="32"/>
      <c r="B384" s="40" t="s">
        <v>20</v>
      </c>
      <c r="C384" s="34">
        <v>0.5</v>
      </c>
    </row>
    <row r="385" spans="1:4" ht="24.6" customHeight="1" x14ac:dyDescent="0.3">
      <c r="A385" s="39"/>
      <c r="B385" s="40" t="s">
        <v>24</v>
      </c>
      <c r="C385" s="34">
        <f>C382+C384</f>
        <v>1.5</v>
      </c>
    </row>
    <row r="386" spans="1:4" ht="22.5" customHeight="1" x14ac:dyDescent="0.3">
      <c r="A386" s="81" t="s">
        <v>163</v>
      </c>
      <c r="B386" s="81"/>
      <c r="C386" s="81"/>
      <c r="D386" s="28">
        <v>9</v>
      </c>
    </row>
    <row r="388" spans="1:4" ht="37.5" x14ac:dyDescent="0.3">
      <c r="A388" s="29" t="s">
        <v>3</v>
      </c>
      <c r="B388" s="30" t="s">
        <v>4</v>
      </c>
      <c r="C388" s="42" t="s">
        <v>5</v>
      </c>
    </row>
    <row r="389" spans="1:4" ht="18.75" x14ac:dyDescent="0.3">
      <c r="A389" s="32"/>
      <c r="B389" s="40" t="s">
        <v>12</v>
      </c>
      <c r="C389" s="34">
        <f>SUM(C390:C390)</f>
        <v>1</v>
      </c>
    </row>
    <row r="390" spans="1:4" ht="18.75" x14ac:dyDescent="0.3">
      <c r="A390" s="32"/>
      <c r="B390" s="39" t="s">
        <v>125</v>
      </c>
      <c r="C390" s="37">
        <v>1</v>
      </c>
    </row>
    <row r="391" spans="1:4" ht="18.75" x14ac:dyDescent="0.3">
      <c r="A391" s="32"/>
      <c r="B391" s="40" t="s">
        <v>20</v>
      </c>
      <c r="C391" s="34">
        <v>0.5</v>
      </c>
    </row>
    <row r="392" spans="1:4" ht="3" customHeight="1" x14ac:dyDescent="0.3">
      <c r="A392" s="39"/>
      <c r="B392" s="40" t="s">
        <v>24</v>
      </c>
      <c r="C392" s="34">
        <f>C389+C391</f>
        <v>1.5</v>
      </c>
    </row>
    <row r="393" spans="1:4" ht="18.75" x14ac:dyDescent="0.3">
      <c r="A393" s="45"/>
      <c r="B393" s="46"/>
      <c r="C393" s="47"/>
    </row>
    <row r="394" spans="1:4" ht="22.5" customHeight="1" x14ac:dyDescent="0.3">
      <c r="A394" s="69" t="s">
        <v>164</v>
      </c>
      <c r="B394" s="69"/>
      <c r="C394" s="69"/>
      <c r="D394" s="28">
        <v>10</v>
      </c>
    </row>
    <row r="396" spans="1:4" ht="37.5" x14ac:dyDescent="0.3">
      <c r="A396" s="29" t="s">
        <v>3</v>
      </c>
      <c r="B396" s="42" t="s">
        <v>4</v>
      </c>
      <c r="C396" s="31" t="s">
        <v>5</v>
      </c>
    </row>
    <row r="397" spans="1:4" ht="20.25" x14ac:dyDescent="0.3">
      <c r="A397" s="32"/>
      <c r="B397" s="48" t="s">
        <v>6</v>
      </c>
      <c r="C397" s="34">
        <v>6.5</v>
      </c>
    </row>
    <row r="398" spans="1:4" ht="18.75" x14ac:dyDescent="0.3">
      <c r="A398" s="32"/>
      <c r="B398" s="36" t="s">
        <v>73</v>
      </c>
      <c r="C398" s="37">
        <v>1</v>
      </c>
    </row>
    <row r="399" spans="1:4" ht="18.75" x14ac:dyDescent="0.3">
      <c r="A399" s="32"/>
      <c r="B399" s="36" t="s">
        <v>129</v>
      </c>
      <c r="C399" s="37">
        <v>1</v>
      </c>
    </row>
    <row r="400" spans="1:4" ht="18.75" x14ac:dyDescent="0.3">
      <c r="A400" s="32"/>
      <c r="B400" s="39" t="s">
        <v>184</v>
      </c>
      <c r="C400" s="37">
        <v>1</v>
      </c>
    </row>
    <row r="401" spans="1:3" ht="18.75" x14ac:dyDescent="0.3">
      <c r="A401" s="32"/>
      <c r="B401" s="39" t="s">
        <v>187</v>
      </c>
      <c r="C401" s="37">
        <v>2</v>
      </c>
    </row>
    <row r="402" spans="1:3" ht="18.75" x14ac:dyDescent="0.3">
      <c r="A402" s="32"/>
      <c r="B402" s="39" t="s">
        <v>8</v>
      </c>
      <c r="C402" s="37">
        <v>0.5</v>
      </c>
    </row>
    <row r="403" spans="1:3" ht="18.75" x14ac:dyDescent="0.3">
      <c r="A403" s="32"/>
      <c r="B403" s="39" t="s">
        <v>167</v>
      </c>
      <c r="C403" s="37">
        <v>1</v>
      </c>
    </row>
    <row r="404" spans="1:3" ht="20.25" x14ac:dyDescent="0.3">
      <c r="A404" s="32"/>
      <c r="B404" s="48" t="s">
        <v>12</v>
      </c>
      <c r="C404" s="34">
        <f>SUM(C405:C408)</f>
        <v>7</v>
      </c>
    </row>
    <row r="405" spans="1:3" ht="18.75" x14ac:dyDescent="0.3">
      <c r="A405" s="32"/>
      <c r="B405" s="43" t="s">
        <v>75</v>
      </c>
      <c r="C405" s="37">
        <v>1</v>
      </c>
    </row>
    <row r="406" spans="1:3" ht="18.75" x14ac:dyDescent="0.3">
      <c r="A406" s="32"/>
      <c r="B406" s="38" t="s">
        <v>181</v>
      </c>
      <c r="C406" s="37">
        <v>0.5</v>
      </c>
    </row>
    <row r="407" spans="1:3" ht="18.75" x14ac:dyDescent="0.3">
      <c r="A407" s="32"/>
      <c r="B407" s="38" t="s">
        <v>137</v>
      </c>
      <c r="C407" s="37">
        <v>2</v>
      </c>
    </row>
    <row r="408" spans="1:3" ht="27" customHeight="1" x14ac:dyDescent="0.3">
      <c r="A408" s="32"/>
      <c r="B408" s="39" t="s">
        <v>168</v>
      </c>
      <c r="C408" s="37">
        <v>3.5</v>
      </c>
    </row>
    <row r="409" spans="1:3" ht="20.25" x14ac:dyDescent="0.3">
      <c r="A409" s="32" t="s">
        <v>118</v>
      </c>
      <c r="B409" s="48" t="s">
        <v>77</v>
      </c>
      <c r="C409" s="34">
        <f>SUM(C410:C420)</f>
        <v>12.5</v>
      </c>
    </row>
    <row r="410" spans="1:3" ht="18.75" x14ac:dyDescent="0.3">
      <c r="A410" s="32"/>
      <c r="B410" s="39" t="s">
        <v>78</v>
      </c>
      <c r="C410" s="37">
        <v>1</v>
      </c>
    </row>
    <row r="411" spans="1:3" ht="18.75" x14ac:dyDescent="0.3">
      <c r="A411" s="32"/>
      <c r="B411" s="39" t="s">
        <v>130</v>
      </c>
      <c r="C411" s="37">
        <v>1</v>
      </c>
    </row>
    <row r="412" spans="1:3" ht="18.75" x14ac:dyDescent="0.3">
      <c r="A412" s="32"/>
      <c r="B412" s="39" t="s">
        <v>79</v>
      </c>
      <c r="C412" s="37">
        <v>1</v>
      </c>
    </row>
    <row r="413" spans="1:3" ht="18.75" x14ac:dyDescent="0.3">
      <c r="A413" s="32"/>
      <c r="B413" s="39" t="s">
        <v>80</v>
      </c>
      <c r="C413" s="37">
        <v>4</v>
      </c>
    </row>
    <row r="414" spans="1:3" ht="18.75" x14ac:dyDescent="0.3">
      <c r="A414" s="32"/>
      <c r="B414" s="39" t="s">
        <v>131</v>
      </c>
      <c r="C414" s="37">
        <v>1</v>
      </c>
    </row>
    <row r="415" spans="1:3" ht="18.75" x14ac:dyDescent="0.3">
      <c r="A415" s="32"/>
      <c r="B415" s="39" t="s">
        <v>82</v>
      </c>
      <c r="C415" s="37">
        <v>0.5</v>
      </c>
    </row>
    <row r="416" spans="1:3" ht="18.75" x14ac:dyDescent="0.3">
      <c r="A416" s="32"/>
      <c r="B416" s="39" t="s">
        <v>177</v>
      </c>
      <c r="C416" s="37">
        <v>1</v>
      </c>
    </row>
    <row r="417" spans="1:4" ht="18.75" x14ac:dyDescent="0.3">
      <c r="A417" s="32"/>
      <c r="B417" s="39" t="s">
        <v>84</v>
      </c>
      <c r="C417" s="37">
        <v>0.5</v>
      </c>
    </row>
    <row r="418" spans="1:4" ht="18.75" x14ac:dyDescent="0.3">
      <c r="A418" s="32"/>
      <c r="B418" s="39" t="s">
        <v>132</v>
      </c>
      <c r="C418" s="37">
        <v>1</v>
      </c>
    </row>
    <row r="419" spans="1:4" ht="18.75" x14ac:dyDescent="0.3">
      <c r="A419" s="32"/>
      <c r="B419" s="39" t="s">
        <v>133</v>
      </c>
      <c r="C419" s="37">
        <v>0.5</v>
      </c>
    </row>
    <row r="420" spans="1:4" ht="31.9" customHeight="1" x14ac:dyDescent="0.3">
      <c r="A420" s="32"/>
      <c r="B420" s="39" t="s">
        <v>176</v>
      </c>
      <c r="C420" s="37">
        <v>1</v>
      </c>
    </row>
    <row r="421" spans="1:4" ht="20.25" x14ac:dyDescent="0.3">
      <c r="A421" s="32" t="s">
        <v>118</v>
      </c>
      <c r="B421" s="48" t="s">
        <v>21</v>
      </c>
      <c r="C421" s="34">
        <v>10.5</v>
      </c>
    </row>
    <row r="422" spans="1:4" ht="18.75" x14ac:dyDescent="0.3">
      <c r="A422" s="32"/>
      <c r="B422" s="39" t="s">
        <v>134</v>
      </c>
      <c r="C422" s="37">
        <v>1</v>
      </c>
    </row>
    <row r="423" spans="1:4" ht="18.75" x14ac:dyDescent="0.3">
      <c r="A423" s="32"/>
      <c r="B423" s="39" t="s">
        <v>86</v>
      </c>
      <c r="C423" s="37">
        <v>1</v>
      </c>
    </row>
    <row r="424" spans="1:4" ht="24" customHeight="1" x14ac:dyDescent="0.3">
      <c r="A424" s="32"/>
      <c r="B424" s="29" t="s">
        <v>135</v>
      </c>
      <c r="C424" s="37">
        <v>2</v>
      </c>
    </row>
    <row r="425" spans="1:4" ht="27.6" customHeight="1" x14ac:dyDescent="0.3">
      <c r="A425" s="32"/>
      <c r="B425" s="63" t="s">
        <v>98</v>
      </c>
      <c r="C425" s="37">
        <v>1</v>
      </c>
    </row>
    <row r="426" spans="1:4" ht="34.9" customHeight="1" x14ac:dyDescent="0.3">
      <c r="A426" s="32"/>
      <c r="B426" s="63" t="s">
        <v>99</v>
      </c>
      <c r="C426" s="37">
        <v>1</v>
      </c>
    </row>
    <row r="427" spans="1:4" ht="24" customHeight="1" x14ac:dyDescent="0.3">
      <c r="A427" s="32"/>
      <c r="B427" s="63" t="s">
        <v>100</v>
      </c>
      <c r="C427" s="37">
        <v>1</v>
      </c>
    </row>
    <row r="428" spans="1:4" ht="24" customHeight="1" x14ac:dyDescent="0.3">
      <c r="A428" s="32"/>
      <c r="B428" s="39" t="s">
        <v>22</v>
      </c>
      <c r="C428" s="37">
        <v>1.5</v>
      </c>
    </row>
    <row r="429" spans="1:4" ht="19.899999999999999" customHeight="1" x14ac:dyDescent="0.3">
      <c r="A429" s="32"/>
      <c r="B429" s="39" t="s">
        <v>183</v>
      </c>
      <c r="C429" s="37">
        <v>1</v>
      </c>
    </row>
    <row r="430" spans="1:4" ht="25.9" customHeight="1" x14ac:dyDescent="0.3">
      <c r="A430" s="32"/>
      <c r="B430" s="39" t="s">
        <v>115</v>
      </c>
      <c r="C430" s="37">
        <v>1</v>
      </c>
    </row>
    <row r="431" spans="1:4" ht="17.45" customHeight="1" x14ac:dyDescent="0.3">
      <c r="A431" s="39"/>
      <c r="B431" s="49" t="s">
        <v>24</v>
      </c>
      <c r="C431" s="34">
        <f>C397+C404+C409+C421</f>
        <v>36.5</v>
      </c>
    </row>
    <row r="432" spans="1:4" s="53" customFormat="1" ht="18.75" hidden="1" x14ac:dyDescent="0.3">
      <c r="A432" s="50"/>
      <c r="B432" s="51"/>
      <c r="C432" s="52"/>
      <c r="D432" s="28"/>
    </row>
    <row r="433" spans="1:3" s="53" customFormat="1" ht="27" customHeight="1" x14ac:dyDescent="0.25">
      <c r="A433" s="68" t="s">
        <v>92</v>
      </c>
      <c r="B433" s="68"/>
      <c r="C433" s="68"/>
    </row>
    <row r="434" spans="1:3" s="53" customFormat="1" ht="15.75" x14ac:dyDescent="0.25">
      <c r="A434" s="54" t="s">
        <v>179</v>
      </c>
      <c r="B434" s="55" t="s">
        <v>4</v>
      </c>
      <c r="C434" s="56" t="s">
        <v>5</v>
      </c>
    </row>
    <row r="435" spans="1:3" s="53" customFormat="1" ht="15.75" x14ac:dyDescent="0.25">
      <c r="A435" s="57"/>
      <c r="B435" s="58" t="s">
        <v>6</v>
      </c>
      <c r="C435" s="59">
        <v>42.5</v>
      </c>
    </row>
    <row r="436" spans="1:3" s="53" customFormat="1" ht="18.75" x14ac:dyDescent="0.3">
      <c r="A436" s="57"/>
      <c r="B436" s="36" t="s">
        <v>7</v>
      </c>
      <c r="C436" s="37">
        <v>14</v>
      </c>
    </row>
    <row r="437" spans="1:3" s="53" customFormat="1" ht="18.75" x14ac:dyDescent="0.3">
      <c r="A437" s="57"/>
      <c r="B437" s="36" t="s">
        <v>108</v>
      </c>
      <c r="C437" s="37">
        <v>1</v>
      </c>
    </row>
    <row r="438" spans="1:3" s="53" customFormat="1" ht="18.75" x14ac:dyDescent="0.3">
      <c r="A438" s="57"/>
      <c r="B438" s="36" t="s">
        <v>107</v>
      </c>
      <c r="C438" s="37">
        <v>1</v>
      </c>
    </row>
    <row r="439" spans="1:3" s="53" customFormat="1" ht="18.75" x14ac:dyDescent="0.3">
      <c r="A439" s="57"/>
      <c r="B439" s="36" t="s">
        <v>180</v>
      </c>
      <c r="C439" s="37">
        <v>1</v>
      </c>
    </row>
    <row r="440" spans="1:3" s="53" customFormat="1" ht="18.75" x14ac:dyDescent="0.3">
      <c r="A440" s="57"/>
      <c r="B440" s="36" t="s">
        <v>124</v>
      </c>
      <c r="C440" s="37">
        <v>2</v>
      </c>
    </row>
    <row r="441" spans="1:3" s="53" customFormat="1" ht="18.75" x14ac:dyDescent="0.3">
      <c r="A441" s="57"/>
      <c r="B441" s="36" t="s">
        <v>8</v>
      </c>
      <c r="C441" s="37">
        <v>10</v>
      </c>
    </row>
    <row r="442" spans="1:3" s="53" customFormat="1" ht="18.75" x14ac:dyDescent="0.3">
      <c r="A442" s="57"/>
      <c r="B442" s="36" t="s">
        <v>111</v>
      </c>
      <c r="C442" s="37">
        <v>1</v>
      </c>
    </row>
    <row r="443" spans="1:3" s="53" customFormat="1" ht="18.75" x14ac:dyDescent="0.3">
      <c r="A443" s="57"/>
      <c r="B443" s="36" t="s">
        <v>112</v>
      </c>
      <c r="C443" s="37">
        <v>5.5</v>
      </c>
    </row>
    <row r="444" spans="1:3" s="53" customFormat="1" ht="18.75" x14ac:dyDescent="0.3">
      <c r="A444" s="57"/>
      <c r="B444" s="36" t="s">
        <v>136</v>
      </c>
      <c r="C444" s="37">
        <v>1</v>
      </c>
    </row>
    <row r="445" spans="1:3" s="53" customFormat="1" ht="18.75" x14ac:dyDescent="0.3">
      <c r="A445" s="57"/>
      <c r="B445" s="36" t="s">
        <v>186</v>
      </c>
      <c r="C445" s="37">
        <v>2</v>
      </c>
    </row>
    <row r="446" spans="1:3" s="53" customFormat="1" ht="18.75" x14ac:dyDescent="0.3">
      <c r="A446" s="57"/>
      <c r="B446" s="36" t="s">
        <v>73</v>
      </c>
      <c r="C446" s="37">
        <v>1</v>
      </c>
    </row>
    <row r="447" spans="1:3" s="53" customFormat="1" ht="18.75" x14ac:dyDescent="0.3">
      <c r="A447" s="57"/>
      <c r="B447" s="36" t="s">
        <v>167</v>
      </c>
      <c r="C447" s="37">
        <v>1</v>
      </c>
    </row>
    <row r="448" spans="1:3" s="53" customFormat="1" ht="18.75" x14ac:dyDescent="0.3">
      <c r="A448" s="57"/>
      <c r="B448" s="39" t="s">
        <v>185</v>
      </c>
      <c r="C448" s="37">
        <v>1</v>
      </c>
    </row>
    <row r="449" spans="1:10" s="53" customFormat="1" ht="22.15" customHeight="1" x14ac:dyDescent="0.3">
      <c r="A449" s="57"/>
      <c r="B449" s="39" t="s">
        <v>129</v>
      </c>
      <c r="C449" s="37">
        <v>1</v>
      </c>
    </row>
    <row r="450" spans="1:10" s="53" customFormat="1" ht="15.75" x14ac:dyDescent="0.25">
      <c r="A450" s="57"/>
      <c r="B450" s="58" t="s">
        <v>12</v>
      </c>
      <c r="C450" s="58">
        <v>97.75</v>
      </c>
    </row>
    <row r="451" spans="1:10" s="53" customFormat="1" ht="18.75" x14ac:dyDescent="0.3">
      <c r="A451" s="57"/>
      <c r="B451" s="36" t="s">
        <v>113</v>
      </c>
      <c r="C451" s="60">
        <v>1</v>
      </c>
    </row>
    <row r="452" spans="1:10" s="53" customFormat="1" ht="18.75" x14ac:dyDescent="0.3">
      <c r="A452" s="57"/>
      <c r="B452" s="36" t="s">
        <v>172</v>
      </c>
      <c r="C452" s="60">
        <v>3.5</v>
      </c>
    </row>
    <row r="453" spans="1:10" s="53" customFormat="1" ht="18.75" x14ac:dyDescent="0.3">
      <c r="A453" s="57"/>
      <c r="B453" s="36" t="s">
        <v>181</v>
      </c>
      <c r="C453" s="60">
        <v>0.5</v>
      </c>
    </row>
    <row r="454" spans="1:10" s="53" customFormat="1" ht="18.75" x14ac:dyDescent="0.3">
      <c r="A454" s="57"/>
      <c r="B454" s="43" t="s">
        <v>119</v>
      </c>
      <c r="C454" s="60">
        <v>1</v>
      </c>
    </row>
    <row r="455" spans="1:10" s="53" customFormat="1" ht="18.75" x14ac:dyDescent="0.3">
      <c r="A455" s="57"/>
      <c r="B455" s="39" t="s">
        <v>117</v>
      </c>
      <c r="C455" s="60">
        <v>49.75</v>
      </c>
    </row>
    <row r="456" spans="1:10" s="53" customFormat="1" ht="18.75" x14ac:dyDescent="0.3">
      <c r="A456" s="57"/>
      <c r="B456" s="39" t="s">
        <v>171</v>
      </c>
      <c r="C456" s="60">
        <v>1.25</v>
      </c>
    </row>
    <row r="457" spans="1:10" s="53" customFormat="1" ht="18.75" x14ac:dyDescent="0.3">
      <c r="A457" s="57"/>
      <c r="B457" s="39" t="s">
        <v>137</v>
      </c>
      <c r="C457" s="60">
        <v>10</v>
      </c>
    </row>
    <row r="458" spans="1:10" s="53" customFormat="1" ht="18.75" x14ac:dyDescent="0.3">
      <c r="A458" s="57"/>
      <c r="B458" s="39" t="s">
        <v>16</v>
      </c>
      <c r="C458" s="60">
        <v>16</v>
      </c>
    </row>
    <row r="459" spans="1:10" s="53" customFormat="1" ht="18.75" x14ac:dyDescent="0.3">
      <c r="A459" s="57"/>
      <c r="B459" s="39" t="s">
        <v>110</v>
      </c>
      <c r="C459" s="60">
        <v>4.5</v>
      </c>
      <c r="I459" s="61"/>
      <c r="J459" s="61"/>
    </row>
    <row r="460" spans="1:10" s="53" customFormat="1" ht="18.75" x14ac:dyDescent="0.3">
      <c r="A460" s="57"/>
      <c r="B460" s="39" t="s">
        <v>18</v>
      </c>
      <c r="C460" s="60">
        <v>1</v>
      </c>
      <c r="I460" s="61"/>
      <c r="J460" s="61"/>
    </row>
    <row r="461" spans="1:10" s="53" customFormat="1" ht="18.75" x14ac:dyDescent="0.3">
      <c r="A461" s="57"/>
      <c r="B461" s="39" t="s">
        <v>19</v>
      </c>
      <c r="C461" s="60">
        <v>0.25</v>
      </c>
      <c r="I461" s="61"/>
      <c r="J461" s="61"/>
    </row>
    <row r="462" spans="1:10" s="53" customFormat="1" ht="18.75" x14ac:dyDescent="0.3">
      <c r="A462" s="57"/>
      <c r="B462" s="39" t="s">
        <v>138</v>
      </c>
      <c r="C462" s="60">
        <v>9</v>
      </c>
      <c r="I462" s="61"/>
      <c r="J462" s="61"/>
    </row>
    <row r="463" spans="1:10" s="53" customFormat="1" ht="15.75" x14ac:dyDescent="0.25">
      <c r="A463" s="62" t="s">
        <v>118</v>
      </c>
      <c r="B463" s="58" t="s">
        <v>20</v>
      </c>
      <c r="C463" s="59">
        <v>35.5</v>
      </c>
      <c r="I463" s="61"/>
      <c r="J463" s="61"/>
    </row>
    <row r="464" spans="1:10" s="53" customFormat="1" ht="15.75" x14ac:dyDescent="0.25">
      <c r="A464" s="62" t="s">
        <v>118</v>
      </c>
      <c r="B464" s="58" t="s">
        <v>21</v>
      </c>
      <c r="C464" s="58">
        <v>41.75</v>
      </c>
      <c r="I464" s="61"/>
      <c r="J464" s="61"/>
    </row>
    <row r="465" spans="1:10" s="53" customFormat="1" ht="18.75" x14ac:dyDescent="0.3">
      <c r="A465" s="57"/>
      <c r="B465" s="39" t="s">
        <v>109</v>
      </c>
      <c r="C465" s="60">
        <v>25.5</v>
      </c>
      <c r="I465" s="61"/>
      <c r="J465" s="61"/>
    </row>
    <row r="466" spans="1:10" s="53" customFormat="1" ht="18.75" x14ac:dyDescent="0.3">
      <c r="A466" s="57"/>
      <c r="B466" s="65" t="s">
        <v>139</v>
      </c>
      <c r="C466" s="60">
        <v>4.25</v>
      </c>
      <c r="I466" s="61"/>
      <c r="J466" s="61"/>
    </row>
    <row r="467" spans="1:10" s="53" customFormat="1" ht="18.75" x14ac:dyDescent="0.3">
      <c r="A467" s="57"/>
      <c r="B467" s="39" t="s">
        <v>141</v>
      </c>
      <c r="C467" s="60">
        <v>1.5</v>
      </c>
      <c r="I467" s="61"/>
      <c r="J467" s="61"/>
    </row>
    <row r="468" spans="1:10" s="53" customFormat="1" ht="18.75" x14ac:dyDescent="0.3">
      <c r="A468" s="57"/>
      <c r="B468" s="39" t="s">
        <v>114</v>
      </c>
      <c r="C468" s="60">
        <v>1</v>
      </c>
      <c r="I468" s="61"/>
      <c r="J468" s="61"/>
    </row>
    <row r="469" spans="1:10" s="53" customFormat="1" ht="18.75" x14ac:dyDescent="0.3">
      <c r="A469" s="57"/>
      <c r="B469" s="39" t="s">
        <v>86</v>
      </c>
      <c r="C469" s="60">
        <v>1</v>
      </c>
      <c r="I469" s="61"/>
      <c r="J469" s="61"/>
    </row>
    <row r="470" spans="1:10" s="53" customFormat="1" ht="18.75" x14ac:dyDescent="0.3">
      <c r="A470" s="57"/>
      <c r="B470" s="39" t="s">
        <v>143</v>
      </c>
      <c r="C470" s="60">
        <v>2</v>
      </c>
      <c r="I470" s="61"/>
      <c r="J470" s="61"/>
    </row>
    <row r="471" spans="1:10" s="53" customFormat="1" ht="18.75" x14ac:dyDescent="0.3">
      <c r="A471" s="57"/>
      <c r="B471" s="39" t="s">
        <v>140</v>
      </c>
      <c r="C471" s="60">
        <v>1</v>
      </c>
      <c r="I471" s="61"/>
      <c r="J471" s="61"/>
    </row>
    <row r="472" spans="1:10" s="53" customFormat="1" ht="18.75" x14ac:dyDescent="0.3">
      <c r="A472" s="57"/>
      <c r="B472" s="39" t="s">
        <v>99</v>
      </c>
      <c r="C472" s="60">
        <v>1</v>
      </c>
      <c r="I472" s="61"/>
      <c r="J472" s="61"/>
    </row>
    <row r="473" spans="1:10" s="53" customFormat="1" ht="18.75" x14ac:dyDescent="0.3">
      <c r="A473" s="57"/>
      <c r="B473" s="39" t="s">
        <v>116</v>
      </c>
      <c r="C473" s="60">
        <v>1.5</v>
      </c>
      <c r="I473" s="61"/>
      <c r="J473" s="61"/>
    </row>
    <row r="474" spans="1:10" s="53" customFormat="1" ht="18.75" x14ac:dyDescent="0.3">
      <c r="A474" s="57"/>
      <c r="B474" s="39" t="s">
        <v>115</v>
      </c>
      <c r="C474" s="60">
        <v>1</v>
      </c>
      <c r="I474" s="61"/>
      <c r="J474" s="61"/>
    </row>
    <row r="475" spans="1:10" s="53" customFormat="1" ht="18.75" x14ac:dyDescent="0.3">
      <c r="A475" s="57"/>
      <c r="B475" s="39" t="s">
        <v>183</v>
      </c>
      <c r="C475" s="60">
        <v>1</v>
      </c>
      <c r="I475" s="61"/>
      <c r="J475" s="61"/>
    </row>
    <row r="476" spans="1:10" s="53" customFormat="1" ht="18.75" x14ac:dyDescent="0.3">
      <c r="A476" s="57"/>
      <c r="B476" s="39" t="s">
        <v>89</v>
      </c>
      <c r="C476" s="60">
        <v>1</v>
      </c>
      <c r="I476" s="61"/>
      <c r="J476" s="61"/>
    </row>
    <row r="477" spans="1:10" s="53" customFormat="1" ht="15.75" x14ac:dyDescent="0.25">
      <c r="A477" s="57"/>
      <c r="B477" s="58" t="s">
        <v>77</v>
      </c>
      <c r="C477" s="59">
        <v>12.5</v>
      </c>
      <c r="I477" s="61"/>
      <c r="J477" s="61"/>
    </row>
    <row r="478" spans="1:10" s="53" customFormat="1" ht="16.5" x14ac:dyDescent="0.25">
      <c r="A478" s="57"/>
      <c r="B478" s="66" t="s">
        <v>78</v>
      </c>
      <c r="C478" s="60">
        <v>1</v>
      </c>
      <c r="I478" s="61"/>
      <c r="J478" s="61"/>
    </row>
    <row r="479" spans="1:10" s="53" customFormat="1" ht="16.5" x14ac:dyDescent="0.25">
      <c r="A479" s="57"/>
      <c r="B479" s="66" t="s">
        <v>79</v>
      </c>
      <c r="C479" s="60">
        <v>1</v>
      </c>
      <c r="I479" s="61"/>
      <c r="J479" s="61"/>
    </row>
    <row r="480" spans="1:10" s="53" customFormat="1" ht="16.5" x14ac:dyDescent="0.25">
      <c r="A480" s="57"/>
      <c r="B480" s="66" t="s">
        <v>130</v>
      </c>
      <c r="C480" s="60">
        <v>1</v>
      </c>
      <c r="I480" s="61"/>
      <c r="J480" s="61"/>
    </row>
    <row r="481" spans="1:10" s="53" customFormat="1" ht="16.5" x14ac:dyDescent="0.25">
      <c r="A481" s="57"/>
      <c r="B481" s="66" t="s">
        <v>80</v>
      </c>
      <c r="C481" s="60">
        <v>4</v>
      </c>
      <c r="I481" s="61"/>
      <c r="J481" s="61"/>
    </row>
    <row r="482" spans="1:10" s="53" customFormat="1" ht="16.5" x14ac:dyDescent="0.25">
      <c r="A482" s="57"/>
      <c r="B482" s="66" t="s">
        <v>131</v>
      </c>
      <c r="C482" s="60">
        <v>1</v>
      </c>
      <c r="I482" s="61"/>
      <c r="J482" s="61"/>
    </row>
    <row r="483" spans="1:10" s="53" customFormat="1" ht="16.5" x14ac:dyDescent="0.25">
      <c r="A483" s="57"/>
      <c r="B483" s="66" t="s">
        <v>82</v>
      </c>
      <c r="C483" s="60">
        <v>0.5</v>
      </c>
      <c r="I483" s="61"/>
      <c r="J483" s="61"/>
    </row>
    <row r="484" spans="1:10" s="53" customFormat="1" ht="16.5" x14ac:dyDescent="0.25">
      <c r="A484" s="57"/>
      <c r="B484" s="66" t="s">
        <v>177</v>
      </c>
      <c r="C484" s="60">
        <v>1</v>
      </c>
      <c r="I484" s="61"/>
      <c r="J484" s="61"/>
    </row>
    <row r="485" spans="1:10" s="53" customFormat="1" ht="16.5" x14ac:dyDescent="0.25">
      <c r="A485" s="57"/>
      <c r="B485" s="66" t="s">
        <v>84</v>
      </c>
      <c r="C485" s="60">
        <v>0.5</v>
      </c>
      <c r="I485" s="61"/>
      <c r="J485" s="61"/>
    </row>
    <row r="486" spans="1:10" s="53" customFormat="1" ht="16.5" x14ac:dyDescent="0.25">
      <c r="A486" s="57"/>
      <c r="B486" s="66" t="s">
        <v>142</v>
      </c>
      <c r="C486" s="60">
        <v>1</v>
      </c>
      <c r="I486" s="61"/>
      <c r="J486" s="61"/>
    </row>
    <row r="487" spans="1:10" s="53" customFormat="1" ht="16.5" x14ac:dyDescent="0.25">
      <c r="A487" s="57"/>
      <c r="B487" s="66" t="s">
        <v>178</v>
      </c>
      <c r="C487" s="60">
        <v>0.5</v>
      </c>
      <c r="I487" s="61"/>
      <c r="J487" s="61"/>
    </row>
    <row r="488" spans="1:10" s="53" customFormat="1" ht="16.5" x14ac:dyDescent="0.25">
      <c r="A488" s="57"/>
      <c r="B488" s="66" t="s">
        <v>176</v>
      </c>
      <c r="C488" s="60">
        <v>1</v>
      </c>
      <c r="I488" s="61"/>
      <c r="J488" s="61"/>
    </row>
    <row r="489" spans="1:10" ht="15.75" x14ac:dyDescent="0.25">
      <c r="A489" s="57"/>
      <c r="B489" s="62" t="s">
        <v>24</v>
      </c>
      <c r="C489" s="59">
        <v>230</v>
      </c>
      <c r="D489" s="53"/>
    </row>
    <row r="491" spans="1:10" x14ac:dyDescent="0.25">
      <c r="A491" s="84" t="s">
        <v>190</v>
      </c>
      <c r="B491" s="84"/>
      <c r="C491" s="84"/>
      <c r="D491" s="84"/>
    </row>
  </sheetData>
  <mergeCells count="44">
    <mergeCell ref="B1:D1"/>
    <mergeCell ref="A2:D2"/>
    <mergeCell ref="A491:D491"/>
    <mergeCell ref="A260:C260"/>
    <mergeCell ref="A155:C155"/>
    <mergeCell ref="A3:C3"/>
    <mergeCell ref="A4:C4"/>
    <mergeCell ref="A24:C24"/>
    <mergeCell ref="A45:C45"/>
    <mergeCell ref="A61:C61"/>
    <mergeCell ref="A75:C75"/>
    <mergeCell ref="A93:C93"/>
    <mergeCell ref="A109:C109"/>
    <mergeCell ref="A123:C123"/>
    <mergeCell ref="A138:C138"/>
    <mergeCell ref="B5:C5"/>
    <mergeCell ref="A240:C240"/>
    <mergeCell ref="A247:C247"/>
    <mergeCell ref="A253:C253"/>
    <mergeCell ref="A168:C168"/>
    <mergeCell ref="A182:C182"/>
    <mergeCell ref="A197:C197"/>
    <mergeCell ref="A212:C212"/>
    <mergeCell ref="A229:C229"/>
    <mergeCell ref="A311:C311"/>
    <mergeCell ref="A318:C318"/>
    <mergeCell ref="A325:C325"/>
    <mergeCell ref="A332:C332"/>
    <mergeCell ref="A268:C268"/>
    <mergeCell ref="A275:C275"/>
    <mergeCell ref="A282:C282"/>
    <mergeCell ref="A289:C289"/>
    <mergeCell ref="A296:C296"/>
    <mergeCell ref="A304:C304"/>
    <mergeCell ref="A433:C433"/>
    <mergeCell ref="A340:C340"/>
    <mergeCell ref="A347:C347"/>
    <mergeCell ref="A355:C355"/>
    <mergeCell ref="A361:C361"/>
    <mergeCell ref="A367:C367"/>
    <mergeCell ref="A373:C373"/>
    <mergeCell ref="A379:C379"/>
    <mergeCell ref="A386:C386"/>
    <mergeCell ref="A394:C394"/>
  </mergeCells>
  <pageMargins left="0.39370078740157483" right="0.70866141732283472" top="0.23622047244094491" bottom="0.15748031496062992" header="0.31496062992125984" footer="0.31496062992125984"/>
  <pageSetup paperSize="9" scale="71" orientation="portrait" horizontalDpi="180" verticalDpi="180" r:id="rId1"/>
  <rowBreaks count="9" manualBreakCount="9">
    <brk id="42" max="16383" man="1"/>
    <brk id="91" max="16383" man="1"/>
    <brk id="135" max="16383" man="1"/>
    <brk id="179" max="16383" man="1"/>
    <brk id="239" max="3" man="1"/>
    <brk id="295" max="3" man="1"/>
    <brk id="346" max="3" man="1"/>
    <brk id="392" max="16383" man="1"/>
    <brk id="43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topLeftCell="A561" zoomScaleNormal="100" workbookViewId="0">
      <selection activeCell="D549" sqref="D549"/>
    </sheetView>
  </sheetViews>
  <sheetFormatPr defaultRowHeight="15" x14ac:dyDescent="0.25"/>
  <cols>
    <col min="1" max="1" width="7.42578125" customWidth="1"/>
    <col min="2" max="2" width="62.28515625" customWidth="1"/>
    <col min="3" max="3" width="17.28515625" customWidth="1"/>
  </cols>
  <sheetData>
    <row r="1" spans="1:5" ht="23.25" customHeight="1" x14ac:dyDescent="0.35">
      <c r="A1" s="75" t="s">
        <v>0</v>
      </c>
      <c r="B1" s="75"/>
      <c r="C1" s="75"/>
    </row>
    <row r="2" spans="1:5" ht="21" x14ac:dyDescent="0.35">
      <c r="A2" s="74" t="s">
        <v>1</v>
      </c>
      <c r="B2" s="74"/>
      <c r="C2" s="74"/>
    </row>
    <row r="3" spans="1:5" ht="21" customHeight="1" x14ac:dyDescent="0.35">
      <c r="A3" s="75" t="s">
        <v>2</v>
      </c>
      <c r="B3" s="75"/>
      <c r="C3" s="75"/>
    </row>
    <row r="5" spans="1:5" ht="37.5" x14ac:dyDescent="0.3">
      <c r="A5" s="1" t="s">
        <v>3</v>
      </c>
      <c r="B5" s="2" t="s">
        <v>4</v>
      </c>
      <c r="C5" s="3" t="s">
        <v>5</v>
      </c>
    </row>
    <row r="6" spans="1:5" ht="28.5" customHeight="1" x14ac:dyDescent="0.3">
      <c r="A6" s="5"/>
      <c r="B6" s="6" t="s">
        <v>6</v>
      </c>
      <c r="C6" s="6">
        <f>C7+C8+C9+C10+C11</f>
        <v>9.5</v>
      </c>
      <c r="D6" s="4"/>
      <c r="E6" s="4"/>
    </row>
    <row r="7" spans="1:5" ht="18.75" x14ac:dyDescent="0.3">
      <c r="A7" s="5"/>
      <c r="B7" s="7" t="s">
        <v>7</v>
      </c>
      <c r="C7" s="8">
        <v>1</v>
      </c>
    </row>
    <row r="8" spans="1:5" ht="18.75" x14ac:dyDescent="0.3">
      <c r="A8" s="5"/>
      <c r="B8" s="7" t="s">
        <v>8</v>
      </c>
      <c r="C8" s="8">
        <v>5</v>
      </c>
    </row>
    <row r="9" spans="1:5" ht="18.75" x14ac:dyDescent="0.3">
      <c r="A9" s="5"/>
      <c r="B9" s="7" t="s">
        <v>9</v>
      </c>
      <c r="C9" s="8">
        <v>1</v>
      </c>
    </row>
    <row r="10" spans="1:5" ht="18.75" x14ac:dyDescent="0.3">
      <c r="A10" s="5"/>
      <c r="B10" s="7" t="s">
        <v>10</v>
      </c>
      <c r="C10" s="9">
        <v>0.75</v>
      </c>
    </row>
    <row r="11" spans="1:5" ht="18.75" x14ac:dyDescent="0.3">
      <c r="A11" s="5"/>
      <c r="B11" s="7" t="s">
        <v>11</v>
      </c>
      <c r="C11" s="9">
        <v>1.75</v>
      </c>
    </row>
    <row r="12" spans="1:5" ht="15.75" x14ac:dyDescent="0.25">
      <c r="A12" s="5"/>
      <c r="B12" s="5"/>
      <c r="C12" s="9"/>
    </row>
    <row r="13" spans="1:5" ht="18.75" x14ac:dyDescent="0.3">
      <c r="A13" s="5"/>
      <c r="B13" s="6" t="s">
        <v>12</v>
      </c>
      <c r="C13" s="6">
        <f>C14+C15+C16+C17+C18+C19+C20</f>
        <v>14.25</v>
      </c>
    </row>
    <row r="14" spans="1:5" ht="18.75" x14ac:dyDescent="0.3">
      <c r="A14" s="5"/>
      <c r="B14" s="10" t="s">
        <v>13</v>
      </c>
      <c r="C14" s="11">
        <v>1</v>
      </c>
    </row>
    <row r="15" spans="1:5" ht="18.75" x14ac:dyDescent="0.3">
      <c r="A15" s="5"/>
      <c r="B15" s="12" t="s">
        <v>14</v>
      </c>
      <c r="C15" s="11">
        <v>9.5</v>
      </c>
    </row>
    <row r="16" spans="1:5" ht="18.75" x14ac:dyDescent="0.3">
      <c r="A16" s="5"/>
      <c r="B16" s="12" t="s">
        <v>15</v>
      </c>
      <c r="C16" s="11">
        <v>1</v>
      </c>
    </row>
    <row r="17" spans="1:3" ht="18.75" x14ac:dyDescent="0.3">
      <c r="A17" s="5"/>
      <c r="B17" s="12" t="s">
        <v>16</v>
      </c>
      <c r="C17" s="11">
        <v>1</v>
      </c>
    </row>
    <row r="18" spans="1:3" ht="18.75" x14ac:dyDescent="0.3">
      <c r="A18" s="5"/>
      <c r="B18" s="12" t="s">
        <v>17</v>
      </c>
      <c r="C18" s="11">
        <v>1</v>
      </c>
    </row>
    <row r="19" spans="1:3" ht="18.75" x14ac:dyDescent="0.3">
      <c r="A19" s="5"/>
      <c r="B19" s="12" t="s">
        <v>18</v>
      </c>
      <c r="C19" s="11">
        <v>0.5</v>
      </c>
    </row>
    <row r="20" spans="1:3" ht="18.75" x14ac:dyDescent="0.3">
      <c r="A20" s="5"/>
      <c r="B20" s="12" t="s">
        <v>19</v>
      </c>
      <c r="C20" s="11">
        <v>0.25</v>
      </c>
    </row>
    <row r="21" spans="1:3" ht="18.75" x14ac:dyDescent="0.3">
      <c r="A21" s="5">
        <v>3</v>
      </c>
      <c r="B21" s="13" t="s">
        <v>20</v>
      </c>
      <c r="C21" s="6">
        <v>4</v>
      </c>
    </row>
    <row r="22" spans="1:3" ht="18.75" x14ac:dyDescent="0.3">
      <c r="A22" s="5">
        <v>4</v>
      </c>
      <c r="B22" s="13" t="s">
        <v>21</v>
      </c>
      <c r="C22" s="6">
        <v>2.5</v>
      </c>
    </row>
    <row r="23" spans="1:3" ht="18.75" x14ac:dyDescent="0.3">
      <c r="A23" s="5"/>
      <c r="B23" s="12" t="s">
        <v>22</v>
      </c>
      <c r="C23" s="11">
        <v>1.5</v>
      </c>
    </row>
    <row r="24" spans="1:3" ht="18.75" x14ac:dyDescent="0.3">
      <c r="A24" s="5"/>
      <c r="B24" s="12" t="s">
        <v>23</v>
      </c>
      <c r="C24" s="11">
        <v>1</v>
      </c>
    </row>
    <row r="25" spans="1:3" ht="18.75" x14ac:dyDescent="0.3">
      <c r="A25" s="12"/>
      <c r="B25" s="13" t="s">
        <v>24</v>
      </c>
      <c r="C25" s="6">
        <f>C6+C13+C21+C22</f>
        <v>30.25</v>
      </c>
    </row>
    <row r="26" spans="1:3" ht="21" x14ac:dyDescent="0.25">
      <c r="A26" s="76" t="s">
        <v>25</v>
      </c>
      <c r="B26" s="76"/>
      <c r="C26" s="76"/>
    </row>
    <row r="28" spans="1:3" ht="37.5" x14ac:dyDescent="0.3">
      <c r="A28" s="1" t="s">
        <v>3</v>
      </c>
      <c r="B28" s="2" t="s">
        <v>4</v>
      </c>
      <c r="C28" s="3" t="s">
        <v>5</v>
      </c>
    </row>
    <row r="29" spans="1:3" ht="18.75" x14ac:dyDescent="0.3">
      <c r="A29" s="5"/>
      <c r="B29" s="13" t="s">
        <v>6</v>
      </c>
      <c r="C29" s="6">
        <f>C30+C31</f>
        <v>3</v>
      </c>
    </row>
    <row r="30" spans="1:3" ht="18.75" x14ac:dyDescent="0.3">
      <c r="A30" s="5"/>
      <c r="B30" s="12" t="s">
        <v>7</v>
      </c>
      <c r="C30" s="11">
        <v>1</v>
      </c>
    </row>
    <row r="31" spans="1:3" ht="18.75" x14ac:dyDescent="0.3">
      <c r="A31" s="5"/>
      <c r="B31" s="12" t="s">
        <v>8</v>
      </c>
      <c r="C31" s="11">
        <v>2</v>
      </c>
    </row>
    <row r="32" spans="1:3" ht="18.75" x14ac:dyDescent="0.3">
      <c r="A32" s="5"/>
      <c r="B32" s="13" t="s">
        <v>12</v>
      </c>
      <c r="C32" s="6">
        <f>SUM(C33:C37)</f>
        <v>8.75</v>
      </c>
    </row>
    <row r="33" spans="1:4" ht="18.75" hidden="1" x14ac:dyDescent="0.3">
      <c r="A33" s="5"/>
      <c r="B33" s="12"/>
      <c r="C33" s="11"/>
    </row>
    <row r="34" spans="1:4" ht="18.75" x14ac:dyDescent="0.3">
      <c r="A34" s="5"/>
      <c r="B34" s="12" t="s">
        <v>14</v>
      </c>
      <c r="C34" s="11">
        <v>5.75</v>
      </c>
    </row>
    <row r="35" spans="1:4" ht="18.75" x14ac:dyDescent="0.3">
      <c r="A35" s="5"/>
      <c r="B35" s="12" t="s">
        <v>15</v>
      </c>
      <c r="C35" s="11">
        <v>1</v>
      </c>
    </row>
    <row r="36" spans="1:4" ht="18.75" x14ac:dyDescent="0.3">
      <c r="A36" s="5"/>
      <c r="B36" s="12" t="s">
        <v>16</v>
      </c>
      <c r="C36" s="11">
        <v>1</v>
      </c>
    </row>
    <row r="37" spans="1:4" ht="18.75" x14ac:dyDescent="0.3">
      <c r="A37" s="5"/>
      <c r="B37" s="12" t="s">
        <v>19</v>
      </c>
      <c r="C37" s="11">
        <v>1</v>
      </c>
    </row>
    <row r="38" spans="1:4" ht="18.75" x14ac:dyDescent="0.3">
      <c r="A38" s="5"/>
      <c r="B38" s="13" t="s">
        <v>20</v>
      </c>
      <c r="C38" s="6">
        <v>4</v>
      </c>
    </row>
    <row r="39" spans="1:4" ht="18.75" x14ac:dyDescent="0.3">
      <c r="A39" s="5"/>
      <c r="B39" s="13" t="s">
        <v>21</v>
      </c>
      <c r="C39" s="6">
        <f>SUM(C40:C44)</f>
        <v>5</v>
      </c>
    </row>
    <row r="40" spans="1:4" ht="18.75" x14ac:dyDescent="0.3">
      <c r="A40" s="5"/>
      <c r="B40" s="12" t="s">
        <v>22</v>
      </c>
      <c r="C40" s="11">
        <v>2.5</v>
      </c>
    </row>
    <row r="41" spans="1:4" ht="18.75" x14ac:dyDescent="0.3">
      <c r="A41" s="5"/>
      <c r="B41" s="12" t="s">
        <v>23</v>
      </c>
      <c r="C41" s="11">
        <v>0.5</v>
      </c>
    </row>
    <row r="42" spans="1:4" ht="18.75" x14ac:dyDescent="0.3">
      <c r="A42" s="5"/>
      <c r="B42" s="12" t="s">
        <v>26</v>
      </c>
      <c r="C42" s="11">
        <v>1</v>
      </c>
    </row>
    <row r="43" spans="1:4" ht="19.5" thickBot="1" x14ac:dyDescent="0.35">
      <c r="A43" s="5"/>
      <c r="B43" s="25" t="s">
        <v>97</v>
      </c>
      <c r="C43" s="11">
        <v>0.5</v>
      </c>
    </row>
    <row r="44" spans="1:4" ht="18.75" x14ac:dyDescent="0.3">
      <c r="A44" s="5"/>
      <c r="B44" s="24" t="s">
        <v>96</v>
      </c>
      <c r="C44" s="11">
        <v>0.5</v>
      </c>
    </row>
    <row r="45" spans="1:4" ht="17.25" customHeight="1" x14ac:dyDescent="0.3">
      <c r="A45" s="12"/>
      <c r="B45" s="13" t="s">
        <v>24</v>
      </c>
      <c r="C45" s="6">
        <f>C29+C32+C38+C39</f>
        <v>20.75</v>
      </c>
    </row>
    <row r="46" spans="1:4" hidden="1" x14ac:dyDescent="0.25">
      <c r="A46" s="5"/>
      <c r="B46" s="5"/>
      <c r="C46" s="8"/>
    </row>
    <row r="47" spans="1:4" ht="21" x14ac:dyDescent="0.25">
      <c r="A47" s="77" t="s">
        <v>28</v>
      </c>
      <c r="B47" s="77"/>
      <c r="C47" s="77"/>
      <c r="D47" s="14"/>
    </row>
    <row r="48" spans="1:4" ht="37.5" x14ac:dyDescent="0.3">
      <c r="A48" s="1" t="s">
        <v>3</v>
      </c>
      <c r="B48" s="2" t="s">
        <v>4</v>
      </c>
      <c r="C48" s="3" t="s">
        <v>5</v>
      </c>
    </row>
    <row r="49" spans="1:3" ht="18.75" x14ac:dyDescent="0.3">
      <c r="A49" s="5"/>
      <c r="B49" s="13" t="s">
        <v>6</v>
      </c>
      <c r="C49" s="6">
        <f>C50+C51+C52</f>
        <v>4</v>
      </c>
    </row>
    <row r="50" spans="1:3" ht="18.75" x14ac:dyDescent="0.3">
      <c r="A50" s="5"/>
      <c r="B50" s="12" t="s">
        <v>7</v>
      </c>
      <c r="C50" s="11">
        <v>1</v>
      </c>
    </row>
    <row r="51" spans="1:3" ht="18.75" x14ac:dyDescent="0.3">
      <c r="A51" s="5"/>
      <c r="B51" s="12" t="s">
        <v>8</v>
      </c>
      <c r="C51" s="11">
        <v>2.25</v>
      </c>
    </row>
    <row r="52" spans="1:3" ht="18.75" x14ac:dyDescent="0.3">
      <c r="A52" s="5"/>
      <c r="B52" s="12" t="s">
        <v>11</v>
      </c>
      <c r="C52" s="11">
        <v>0.75</v>
      </c>
    </row>
    <row r="53" spans="1:3" ht="18.75" x14ac:dyDescent="0.3">
      <c r="A53" s="5"/>
      <c r="B53" s="13" t="s">
        <v>12</v>
      </c>
      <c r="C53" s="6">
        <f>SUM(C54:C57)</f>
        <v>8.5</v>
      </c>
    </row>
    <row r="54" spans="1:3" ht="18.75" x14ac:dyDescent="0.3">
      <c r="A54" s="5"/>
      <c r="B54" s="12" t="s">
        <v>14</v>
      </c>
      <c r="C54" s="11">
        <v>5.75</v>
      </c>
    </row>
    <row r="55" spans="1:3" ht="18.75" x14ac:dyDescent="0.3">
      <c r="A55" s="5"/>
      <c r="B55" s="12" t="s">
        <v>101</v>
      </c>
      <c r="C55" s="11">
        <v>0.75</v>
      </c>
    </row>
    <row r="56" spans="1:3" ht="18.75" x14ac:dyDescent="0.3">
      <c r="A56" s="5"/>
      <c r="B56" s="12" t="s">
        <v>15</v>
      </c>
      <c r="C56" s="11">
        <v>1</v>
      </c>
    </row>
    <row r="57" spans="1:3" ht="18.75" x14ac:dyDescent="0.3">
      <c r="A57" s="5"/>
      <c r="B57" s="12" t="s">
        <v>17</v>
      </c>
      <c r="C57" s="11">
        <v>1</v>
      </c>
    </row>
    <row r="58" spans="1:3" ht="18.75" x14ac:dyDescent="0.3">
      <c r="A58" s="5"/>
      <c r="B58" s="13" t="s">
        <v>20</v>
      </c>
      <c r="C58" s="6">
        <v>2.5</v>
      </c>
    </row>
    <row r="59" spans="1:3" ht="18.75" x14ac:dyDescent="0.3">
      <c r="A59" s="5"/>
      <c r="B59" s="13" t="s">
        <v>21</v>
      </c>
      <c r="C59" s="6">
        <f>SUM(C60:C60)</f>
        <v>2.5</v>
      </c>
    </row>
    <row r="60" spans="1:3" ht="18.75" x14ac:dyDescent="0.3">
      <c r="A60" s="5"/>
      <c r="B60" s="12" t="s">
        <v>22</v>
      </c>
      <c r="C60" s="11">
        <v>2.5</v>
      </c>
    </row>
    <row r="61" spans="1:3" ht="18.75" x14ac:dyDescent="0.3">
      <c r="A61" s="12"/>
      <c r="B61" s="13" t="s">
        <v>24</v>
      </c>
      <c r="C61" s="6">
        <f>C49+C53+C58+C59</f>
        <v>17.5</v>
      </c>
    </row>
    <row r="62" spans="1:3" ht="21" x14ac:dyDescent="0.35">
      <c r="A62" s="74" t="s">
        <v>29</v>
      </c>
      <c r="B62" s="74"/>
      <c r="C62" s="74"/>
    </row>
    <row r="64" spans="1:3" ht="37.5" x14ac:dyDescent="0.3">
      <c r="A64" s="1" t="s">
        <v>3</v>
      </c>
      <c r="B64" s="2" t="s">
        <v>4</v>
      </c>
      <c r="C64" s="3" t="s">
        <v>5</v>
      </c>
    </row>
    <row r="65" spans="1:3" ht="18.75" x14ac:dyDescent="0.3">
      <c r="A65" s="5"/>
      <c r="B65" s="13" t="s">
        <v>6</v>
      </c>
      <c r="C65" s="6">
        <f>C66+C67</f>
        <v>1.5</v>
      </c>
    </row>
    <row r="66" spans="1:3" ht="18.75" x14ac:dyDescent="0.3">
      <c r="A66" s="5"/>
      <c r="B66" s="12" t="s">
        <v>7</v>
      </c>
      <c r="C66" s="11">
        <v>1</v>
      </c>
    </row>
    <row r="67" spans="1:3" ht="18.75" x14ac:dyDescent="0.3">
      <c r="A67" s="5"/>
      <c r="B67" s="12" t="s">
        <v>8</v>
      </c>
      <c r="C67" s="11">
        <v>0.5</v>
      </c>
    </row>
    <row r="68" spans="1:3" ht="18.75" x14ac:dyDescent="0.3">
      <c r="A68" s="5"/>
      <c r="B68" s="13" t="s">
        <v>12</v>
      </c>
      <c r="C68" s="6">
        <f>SUM(C69:C70)</f>
        <v>3</v>
      </c>
    </row>
    <row r="69" spans="1:3" ht="18.75" x14ac:dyDescent="0.3">
      <c r="A69" s="5"/>
      <c r="B69" s="12" t="s">
        <v>14</v>
      </c>
      <c r="C69" s="11">
        <v>2.5</v>
      </c>
    </row>
    <row r="70" spans="1:3" ht="18.75" x14ac:dyDescent="0.3">
      <c r="A70" s="5"/>
      <c r="B70" s="12" t="s">
        <v>17</v>
      </c>
      <c r="C70" s="11">
        <v>0.5</v>
      </c>
    </row>
    <row r="71" spans="1:3" ht="18.75" x14ac:dyDescent="0.3">
      <c r="A71" s="5"/>
      <c r="B71" s="13" t="s">
        <v>20</v>
      </c>
      <c r="C71" s="6">
        <v>1</v>
      </c>
    </row>
    <row r="72" spans="1:3" ht="18.75" x14ac:dyDescent="0.3">
      <c r="A72" s="5"/>
      <c r="B72" s="13" t="s">
        <v>21</v>
      </c>
      <c r="C72" s="6">
        <f>SUM(C73:C73)</f>
        <v>1.5</v>
      </c>
    </row>
    <row r="73" spans="1:3" ht="18.75" x14ac:dyDescent="0.3">
      <c r="A73" s="5"/>
      <c r="B73" s="12" t="s">
        <v>22</v>
      </c>
      <c r="C73" s="11">
        <v>1.5</v>
      </c>
    </row>
    <row r="74" spans="1:3" ht="18.75" x14ac:dyDescent="0.3">
      <c r="A74" s="12"/>
      <c r="B74" s="13" t="s">
        <v>24</v>
      </c>
      <c r="C74" s="6">
        <f>C65+C68+C71+C72</f>
        <v>7</v>
      </c>
    </row>
    <row r="76" spans="1:3" ht="21" x14ac:dyDescent="0.35">
      <c r="A76" s="74" t="s">
        <v>30</v>
      </c>
      <c r="B76" s="74"/>
      <c r="C76" s="74"/>
    </row>
    <row r="78" spans="1:3" ht="37.5" x14ac:dyDescent="0.3">
      <c r="A78" s="1" t="s">
        <v>3</v>
      </c>
      <c r="B78" s="2" t="s">
        <v>4</v>
      </c>
      <c r="C78" s="3" t="s">
        <v>5</v>
      </c>
    </row>
    <row r="79" spans="1:3" ht="18.75" x14ac:dyDescent="0.3">
      <c r="A79" s="5"/>
      <c r="B79" s="13" t="s">
        <v>6</v>
      </c>
      <c r="C79" s="6">
        <f>C80+C81+C82</f>
        <v>1.5</v>
      </c>
    </row>
    <row r="80" spans="1:3" ht="18.75" x14ac:dyDescent="0.3">
      <c r="A80" s="5"/>
      <c r="B80" s="12" t="s">
        <v>7</v>
      </c>
      <c r="C80" s="11">
        <v>1</v>
      </c>
    </row>
    <row r="81" spans="1:4" ht="18.75" x14ac:dyDescent="0.3">
      <c r="A81" s="5"/>
      <c r="B81" s="12" t="s">
        <v>8</v>
      </c>
      <c r="C81" s="11">
        <v>0.25</v>
      </c>
    </row>
    <row r="82" spans="1:4" ht="18.75" x14ac:dyDescent="0.3">
      <c r="A82" s="5"/>
      <c r="B82" s="12" t="s">
        <v>11</v>
      </c>
      <c r="C82" s="11">
        <v>0.25</v>
      </c>
    </row>
    <row r="83" spans="1:4" ht="18.75" x14ac:dyDescent="0.3">
      <c r="A83" s="5"/>
      <c r="B83" s="13" t="s">
        <v>12</v>
      </c>
      <c r="C83" s="6">
        <f>SUM(C84:C88)</f>
        <v>5</v>
      </c>
    </row>
    <row r="84" spans="1:4" ht="18.75" x14ac:dyDescent="0.3">
      <c r="A84" s="5"/>
      <c r="B84" s="12" t="s">
        <v>101</v>
      </c>
      <c r="C84" s="11">
        <v>0.5</v>
      </c>
    </row>
    <row r="85" spans="1:4" ht="18.75" x14ac:dyDescent="0.3">
      <c r="A85" s="5"/>
      <c r="B85" s="12" t="s">
        <v>14</v>
      </c>
      <c r="C85" s="11">
        <v>2</v>
      </c>
    </row>
    <row r="86" spans="1:4" ht="18.75" x14ac:dyDescent="0.3">
      <c r="A86" s="5"/>
      <c r="B86" s="15" t="s">
        <v>16</v>
      </c>
      <c r="C86" s="11">
        <v>1</v>
      </c>
    </row>
    <row r="87" spans="1:4" ht="18.75" x14ac:dyDescent="0.3">
      <c r="A87" s="5"/>
      <c r="B87" s="12" t="s">
        <v>15</v>
      </c>
      <c r="C87" s="11">
        <v>1</v>
      </c>
    </row>
    <row r="88" spans="1:4" ht="18.75" x14ac:dyDescent="0.3">
      <c r="A88" s="5"/>
      <c r="B88" s="12" t="s">
        <v>17</v>
      </c>
      <c r="C88" s="11">
        <v>0.5</v>
      </c>
    </row>
    <row r="89" spans="1:4" ht="18.75" x14ac:dyDescent="0.3">
      <c r="A89" s="5"/>
      <c r="B89" s="13" t="s">
        <v>20</v>
      </c>
      <c r="C89" s="6">
        <v>1</v>
      </c>
    </row>
    <row r="90" spans="1:4" ht="18.75" x14ac:dyDescent="0.3">
      <c r="A90" s="5"/>
      <c r="B90" s="13" t="s">
        <v>21</v>
      </c>
      <c r="C90" s="6">
        <f>SUM(C91:C92)</f>
        <v>2</v>
      </c>
    </row>
    <row r="91" spans="1:4" ht="18.75" x14ac:dyDescent="0.3">
      <c r="A91" s="5"/>
      <c r="B91" s="12" t="s">
        <v>22</v>
      </c>
      <c r="C91" s="11">
        <v>1.5</v>
      </c>
    </row>
    <row r="92" spans="1:4" ht="18.75" x14ac:dyDescent="0.3">
      <c r="A92" s="5"/>
      <c r="B92" s="12" t="s">
        <v>26</v>
      </c>
      <c r="C92" s="11">
        <v>0.5</v>
      </c>
    </row>
    <row r="93" spans="1:4" ht="18.75" x14ac:dyDescent="0.3">
      <c r="A93" s="12"/>
      <c r="B93" s="13" t="s">
        <v>24</v>
      </c>
      <c r="C93" s="6">
        <f>C79+C83+C89+C90</f>
        <v>9.5</v>
      </c>
    </row>
    <row r="94" spans="1:4" ht="21" x14ac:dyDescent="0.35">
      <c r="A94" s="78" t="s">
        <v>31</v>
      </c>
      <c r="B94" s="78"/>
      <c r="C94" s="78"/>
      <c r="D94" s="16"/>
    </row>
    <row r="95" spans="1:4" ht="37.5" x14ac:dyDescent="0.3">
      <c r="A95" s="1" t="s">
        <v>3</v>
      </c>
      <c r="B95" s="2" t="s">
        <v>4</v>
      </c>
      <c r="C95" s="3" t="s">
        <v>5</v>
      </c>
    </row>
    <row r="96" spans="1:4" ht="18.75" x14ac:dyDescent="0.3">
      <c r="A96" s="5"/>
      <c r="B96" s="13" t="s">
        <v>6</v>
      </c>
      <c r="C96" s="6">
        <f>C97+C98+C99</f>
        <v>2.25</v>
      </c>
    </row>
    <row r="97" spans="1:3" ht="18.75" x14ac:dyDescent="0.3">
      <c r="A97" s="5"/>
      <c r="B97" s="12" t="s">
        <v>7</v>
      </c>
      <c r="C97" s="11">
        <v>1</v>
      </c>
    </row>
    <row r="98" spans="1:3" ht="18.75" x14ac:dyDescent="0.3">
      <c r="A98" s="5"/>
      <c r="B98" s="12" t="s">
        <v>8</v>
      </c>
      <c r="C98" s="11">
        <v>0.75</v>
      </c>
    </row>
    <row r="99" spans="1:3" ht="18.75" x14ac:dyDescent="0.3">
      <c r="A99" s="5"/>
      <c r="B99" s="12" t="s">
        <v>11</v>
      </c>
      <c r="C99" s="11">
        <v>0.5</v>
      </c>
    </row>
    <row r="100" spans="1:3" ht="18.75" x14ac:dyDescent="0.3">
      <c r="A100" s="5"/>
      <c r="B100" s="13" t="s">
        <v>12</v>
      </c>
      <c r="C100" s="6">
        <f>SUM(C101:C102)</f>
        <v>3.5</v>
      </c>
    </row>
    <row r="101" spans="1:3" ht="18.75" x14ac:dyDescent="0.3">
      <c r="A101" s="5"/>
      <c r="B101" s="12" t="s">
        <v>14</v>
      </c>
      <c r="C101" s="11">
        <v>2.5</v>
      </c>
    </row>
    <row r="102" spans="1:3" ht="18.75" x14ac:dyDescent="0.3">
      <c r="A102" s="5"/>
      <c r="B102" s="12" t="s">
        <v>16</v>
      </c>
      <c r="C102" s="11">
        <v>1</v>
      </c>
    </row>
    <row r="103" spans="1:3" ht="18.75" x14ac:dyDescent="0.3">
      <c r="A103" s="5"/>
      <c r="B103" s="13" t="s">
        <v>20</v>
      </c>
      <c r="C103" s="6">
        <v>1</v>
      </c>
    </row>
    <row r="104" spans="1:3" ht="18.75" x14ac:dyDescent="0.3">
      <c r="A104" s="5"/>
      <c r="B104" s="13" t="s">
        <v>21</v>
      </c>
      <c r="C104" s="6">
        <f>SUM(C105:C106)</f>
        <v>2</v>
      </c>
    </row>
    <row r="105" spans="1:3" ht="18.75" x14ac:dyDescent="0.3">
      <c r="A105" s="5"/>
      <c r="B105" s="12" t="s">
        <v>22</v>
      </c>
      <c r="C105" s="11">
        <v>1.5</v>
      </c>
    </row>
    <row r="106" spans="1:3" ht="18.75" x14ac:dyDescent="0.3">
      <c r="A106" s="5"/>
      <c r="B106" s="12" t="s">
        <v>26</v>
      </c>
      <c r="C106" s="11">
        <v>0.5</v>
      </c>
    </row>
    <row r="107" spans="1:3" ht="18.75" x14ac:dyDescent="0.3">
      <c r="A107" s="12"/>
      <c r="B107" s="13" t="s">
        <v>24</v>
      </c>
      <c r="C107" s="6">
        <f>C96+C100+C103+C104</f>
        <v>8.75</v>
      </c>
    </row>
    <row r="109" spans="1:3" ht="21" x14ac:dyDescent="0.35">
      <c r="A109" s="74" t="s">
        <v>32</v>
      </c>
      <c r="B109" s="74"/>
      <c r="C109" s="74"/>
    </row>
    <row r="111" spans="1:3" ht="37.5" x14ac:dyDescent="0.3">
      <c r="A111" s="1" t="s">
        <v>3</v>
      </c>
      <c r="B111" s="2" t="s">
        <v>4</v>
      </c>
      <c r="C111" s="3" t="s">
        <v>5</v>
      </c>
    </row>
    <row r="112" spans="1:3" ht="18.75" x14ac:dyDescent="0.3">
      <c r="A112" s="5"/>
      <c r="B112" s="13" t="s">
        <v>6</v>
      </c>
      <c r="C112" s="6">
        <f>C113+C114+C115</f>
        <v>1.25</v>
      </c>
    </row>
    <row r="113" spans="1:3" ht="18.75" x14ac:dyDescent="0.3">
      <c r="A113" s="5"/>
      <c r="B113" s="12" t="s">
        <v>7</v>
      </c>
      <c r="C113" s="11">
        <v>1</v>
      </c>
    </row>
    <row r="114" spans="1:3" ht="18.75" x14ac:dyDescent="0.3">
      <c r="A114" s="5"/>
      <c r="B114" s="12" t="s">
        <v>8</v>
      </c>
      <c r="C114" s="11">
        <v>0.25</v>
      </c>
    </row>
    <row r="115" spans="1:3" ht="18.75" x14ac:dyDescent="0.3">
      <c r="A115" s="5"/>
      <c r="B115" s="12" t="s">
        <v>11</v>
      </c>
      <c r="C115" s="11"/>
    </row>
    <row r="116" spans="1:3" ht="18.75" x14ac:dyDescent="0.3">
      <c r="A116" s="5"/>
      <c r="B116" s="13" t="s">
        <v>12</v>
      </c>
      <c r="C116" s="6">
        <f>SUM(C117:C118)</f>
        <v>2.5</v>
      </c>
    </row>
    <row r="117" spans="1:3" ht="18.75" x14ac:dyDescent="0.3">
      <c r="A117" s="5"/>
      <c r="B117" s="12" t="s">
        <v>14</v>
      </c>
      <c r="C117" s="11">
        <v>1.5</v>
      </c>
    </row>
    <row r="118" spans="1:3" ht="18.75" x14ac:dyDescent="0.3">
      <c r="A118" s="5"/>
      <c r="B118" s="12" t="s">
        <v>16</v>
      </c>
      <c r="C118" s="11">
        <v>1</v>
      </c>
    </row>
    <row r="119" spans="1:3" ht="18.75" x14ac:dyDescent="0.3">
      <c r="A119" s="5"/>
      <c r="B119" s="13" t="s">
        <v>20</v>
      </c>
      <c r="C119" s="6">
        <v>1.5</v>
      </c>
    </row>
    <row r="120" spans="1:3" ht="18.75" x14ac:dyDescent="0.3">
      <c r="A120" s="5"/>
      <c r="B120" s="13" t="s">
        <v>21</v>
      </c>
      <c r="C120" s="6">
        <f>SUM(C121:C122)</f>
        <v>1</v>
      </c>
    </row>
    <row r="121" spans="1:3" ht="18.75" x14ac:dyDescent="0.3">
      <c r="A121" s="5"/>
      <c r="B121" s="12" t="s">
        <v>22</v>
      </c>
      <c r="C121" s="11">
        <v>1</v>
      </c>
    </row>
    <row r="122" spans="1:3" ht="18.75" x14ac:dyDescent="0.3">
      <c r="A122" s="5"/>
      <c r="B122" s="12"/>
      <c r="C122" s="11"/>
    </row>
    <row r="123" spans="1:3" ht="18.75" x14ac:dyDescent="0.3">
      <c r="A123" s="12"/>
      <c r="B123" s="13" t="s">
        <v>24</v>
      </c>
      <c r="C123" s="6">
        <f>C112+C116+C119+C120</f>
        <v>6.25</v>
      </c>
    </row>
    <row r="125" spans="1:3" ht="21" x14ac:dyDescent="0.35">
      <c r="A125" s="74" t="s">
        <v>33</v>
      </c>
      <c r="B125" s="74"/>
      <c r="C125" s="74"/>
    </row>
    <row r="127" spans="1:3" ht="37.5" x14ac:dyDescent="0.3">
      <c r="A127" s="1" t="s">
        <v>3</v>
      </c>
      <c r="B127" s="2" t="s">
        <v>4</v>
      </c>
      <c r="C127" s="17" t="s">
        <v>5</v>
      </c>
    </row>
    <row r="128" spans="1:3" ht="18.75" x14ac:dyDescent="0.3">
      <c r="A128" s="5"/>
      <c r="B128" s="13" t="s">
        <v>6</v>
      </c>
      <c r="C128" s="6">
        <f>C129+C130+C131</f>
        <v>2.5</v>
      </c>
    </row>
    <row r="129" spans="1:3" ht="18.75" x14ac:dyDescent="0.3">
      <c r="A129" s="5"/>
      <c r="B129" s="12" t="s">
        <v>7</v>
      </c>
      <c r="C129" s="11">
        <v>1</v>
      </c>
    </row>
    <row r="130" spans="1:3" ht="18.75" x14ac:dyDescent="0.3">
      <c r="A130" s="5"/>
      <c r="B130" s="12" t="s">
        <v>8</v>
      </c>
      <c r="C130" s="11">
        <v>0.75</v>
      </c>
    </row>
    <row r="131" spans="1:3" ht="18.75" x14ac:dyDescent="0.3">
      <c r="A131" s="5"/>
      <c r="B131" s="12" t="s">
        <v>11</v>
      </c>
      <c r="C131" s="11">
        <v>0.75</v>
      </c>
    </row>
    <row r="132" spans="1:3" ht="18.75" x14ac:dyDescent="0.3">
      <c r="A132" s="5"/>
      <c r="B132" s="13" t="s">
        <v>12</v>
      </c>
      <c r="C132" s="6">
        <f>SUM(C133:C134)</f>
        <v>3.5</v>
      </c>
    </row>
    <row r="133" spans="1:3" ht="18.75" x14ac:dyDescent="0.3">
      <c r="A133" s="5"/>
      <c r="B133" s="12" t="s">
        <v>14</v>
      </c>
      <c r="C133" s="11">
        <v>2.5</v>
      </c>
    </row>
    <row r="134" spans="1:3" ht="18.75" x14ac:dyDescent="0.3">
      <c r="A134" s="5"/>
      <c r="B134" s="12" t="s">
        <v>16</v>
      </c>
      <c r="C134" s="11">
        <v>1</v>
      </c>
    </row>
    <row r="135" spans="1:3" ht="18.75" x14ac:dyDescent="0.3">
      <c r="A135" s="5"/>
      <c r="B135" s="13" t="s">
        <v>20</v>
      </c>
      <c r="C135" s="6">
        <v>0.5</v>
      </c>
    </row>
    <row r="136" spans="1:3" ht="18.75" x14ac:dyDescent="0.3">
      <c r="A136" s="5"/>
      <c r="B136" s="13" t="s">
        <v>21</v>
      </c>
      <c r="C136" s="6">
        <f>SUM(C137:C138)</f>
        <v>2.5</v>
      </c>
    </row>
    <row r="137" spans="1:3" ht="18.75" x14ac:dyDescent="0.3">
      <c r="A137" s="5"/>
      <c r="B137" s="12" t="s">
        <v>22</v>
      </c>
      <c r="C137" s="11">
        <v>1.5</v>
      </c>
    </row>
    <row r="138" spans="1:3" ht="18.75" x14ac:dyDescent="0.3">
      <c r="A138" s="5"/>
      <c r="B138" s="12" t="s">
        <v>26</v>
      </c>
      <c r="C138" s="11">
        <v>1</v>
      </c>
    </row>
    <row r="139" spans="1:3" ht="18.75" x14ac:dyDescent="0.3">
      <c r="A139" s="12"/>
      <c r="B139" s="13" t="s">
        <v>24</v>
      </c>
      <c r="C139" s="6">
        <f>C128+C132+C135+C136</f>
        <v>9</v>
      </c>
    </row>
    <row r="141" spans="1:3" ht="21" x14ac:dyDescent="0.35">
      <c r="A141" s="74" t="s">
        <v>34</v>
      </c>
      <c r="B141" s="74"/>
      <c r="C141" s="74"/>
    </row>
    <row r="143" spans="1:3" ht="37.5" x14ac:dyDescent="0.3">
      <c r="A143" s="1" t="s">
        <v>3</v>
      </c>
      <c r="B143" s="2" t="s">
        <v>4</v>
      </c>
      <c r="C143" s="3" t="s">
        <v>5</v>
      </c>
    </row>
    <row r="144" spans="1:3" ht="18.75" x14ac:dyDescent="0.3">
      <c r="A144" s="5"/>
      <c r="B144" s="13" t="s">
        <v>6</v>
      </c>
      <c r="C144" s="6">
        <f>C145+C146+C147</f>
        <v>2</v>
      </c>
    </row>
    <row r="145" spans="1:3" ht="18.75" x14ac:dyDescent="0.3">
      <c r="A145" s="5"/>
      <c r="B145" s="12" t="s">
        <v>7</v>
      </c>
      <c r="C145" s="11">
        <v>1</v>
      </c>
    </row>
    <row r="146" spans="1:3" ht="18.75" x14ac:dyDescent="0.3">
      <c r="A146" s="5"/>
      <c r="B146" s="12" t="s">
        <v>8</v>
      </c>
      <c r="C146" s="11">
        <v>0.5</v>
      </c>
    </row>
    <row r="147" spans="1:3" ht="18.75" x14ac:dyDescent="0.3">
      <c r="A147" s="5"/>
      <c r="B147" s="12" t="s">
        <v>11</v>
      </c>
      <c r="C147" s="11">
        <v>0.5</v>
      </c>
    </row>
    <row r="148" spans="1:3" ht="18.75" x14ac:dyDescent="0.3">
      <c r="A148" s="5"/>
      <c r="B148" s="13" t="s">
        <v>12</v>
      </c>
      <c r="C148" s="6">
        <f>SUM(C149:C151)</f>
        <v>3.5</v>
      </c>
    </row>
    <row r="149" spans="1:3" ht="18.75" x14ac:dyDescent="0.3">
      <c r="A149" s="5"/>
      <c r="B149" s="12" t="s">
        <v>14</v>
      </c>
      <c r="C149" s="11">
        <v>2</v>
      </c>
    </row>
    <row r="150" spans="1:3" ht="18.75" x14ac:dyDescent="0.3">
      <c r="A150" s="5"/>
      <c r="B150" s="12" t="s">
        <v>16</v>
      </c>
      <c r="C150" s="11">
        <v>1</v>
      </c>
    </row>
    <row r="151" spans="1:3" ht="18.75" x14ac:dyDescent="0.3">
      <c r="A151" s="5"/>
      <c r="B151" s="12" t="s">
        <v>15</v>
      </c>
      <c r="C151" s="11">
        <v>0.5</v>
      </c>
    </row>
    <row r="152" spans="1:3" ht="18.75" x14ac:dyDescent="0.3">
      <c r="A152" s="5"/>
      <c r="B152" s="13" t="s">
        <v>20</v>
      </c>
      <c r="C152" s="6">
        <v>1</v>
      </c>
    </row>
    <row r="153" spans="1:3" ht="18.75" x14ac:dyDescent="0.3">
      <c r="A153" s="5"/>
      <c r="B153" s="13" t="s">
        <v>21</v>
      </c>
      <c r="C153" s="6">
        <f>SUM(C154:C154)</f>
        <v>1.5</v>
      </c>
    </row>
    <row r="154" spans="1:3" ht="18.75" x14ac:dyDescent="0.3">
      <c r="A154" s="5"/>
      <c r="B154" s="12" t="s">
        <v>22</v>
      </c>
      <c r="C154" s="11">
        <v>1.5</v>
      </c>
    </row>
    <row r="155" spans="1:3" ht="18.75" x14ac:dyDescent="0.3">
      <c r="A155" s="12"/>
      <c r="B155" s="13" t="s">
        <v>24</v>
      </c>
      <c r="C155" s="6">
        <f>C144+C148+C152+C153</f>
        <v>8</v>
      </c>
    </row>
    <row r="157" spans="1:3" ht="21" x14ac:dyDescent="0.35">
      <c r="A157" s="74" t="s">
        <v>35</v>
      </c>
      <c r="B157" s="74"/>
      <c r="C157" s="74"/>
    </row>
    <row r="159" spans="1:3" ht="37.5" x14ac:dyDescent="0.3">
      <c r="A159" s="1" t="s">
        <v>3</v>
      </c>
      <c r="B159" s="2" t="s">
        <v>4</v>
      </c>
      <c r="C159" s="3" t="s">
        <v>5</v>
      </c>
    </row>
    <row r="160" spans="1:3" ht="18.75" x14ac:dyDescent="0.3">
      <c r="A160" s="5"/>
      <c r="B160" s="13" t="s">
        <v>6</v>
      </c>
      <c r="C160" s="6">
        <f>C161</f>
        <v>1</v>
      </c>
    </row>
    <row r="161" spans="1:3" ht="18.75" x14ac:dyDescent="0.3">
      <c r="A161" s="5"/>
      <c r="B161" s="12" t="s">
        <v>7</v>
      </c>
      <c r="C161" s="11">
        <v>1</v>
      </c>
    </row>
    <row r="162" spans="1:3" ht="18.75" x14ac:dyDescent="0.3">
      <c r="A162" s="5"/>
      <c r="B162" s="13" t="s">
        <v>12</v>
      </c>
      <c r="C162" s="6">
        <f>SUM(C163:C163)</f>
        <v>1.5</v>
      </c>
    </row>
    <row r="163" spans="1:3" ht="18.75" x14ac:dyDescent="0.3">
      <c r="A163" s="5"/>
      <c r="B163" s="12" t="s">
        <v>14</v>
      </c>
      <c r="C163" s="11">
        <v>1.5</v>
      </c>
    </row>
    <row r="164" spans="1:3" ht="18.75" x14ac:dyDescent="0.3">
      <c r="A164" s="5"/>
      <c r="B164" s="13" t="s">
        <v>20</v>
      </c>
      <c r="C164" s="6">
        <v>1</v>
      </c>
    </row>
    <row r="165" spans="1:3" ht="18.75" x14ac:dyDescent="0.3">
      <c r="A165" s="5"/>
      <c r="B165" s="13" t="s">
        <v>21</v>
      </c>
      <c r="C165" s="6">
        <f>SUM(C166:C167)</f>
        <v>2</v>
      </c>
    </row>
    <row r="166" spans="1:3" ht="18.75" x14ac:dyDescent="0.3">
      <c r="A166" s="5"/>
      <c r="B166" s="12" t="s">
        <v>22</v>
      </c>
      <c r="C166" s="11">
        <v>1.5</v>
      </c>
    </row>
    <row r="167" spans="1:3" ht="18.75" x14ac:dyDescent="0.3">
      <c r="A167" s="5"/>
      <c r="B167" s="12" t="s">
        <v>26</v>
      </c>
      <c r="C167" s="11">
        <v>0.5</v>
      </c>
    </row>
    <row r="168" spans="1:3" ht="18.75" x14ac:dyDescent="0.3">
      <c r="A168" s="12"/>
      <c r="B168" s="13" t="s">
        <v>24</v>
      </c>
      <c r="C168" s="6">
        <f>C160+C162+C164+C165</f>
        <v>5.5</v>
      </c>
    </row>
    <row r="170" spans="1:3" ht="21" x14ac:dyDescent="0.35">
      <c r="A170" s="74" t="s">
        <v>36</v>
      </c>
      <c r="B170" s="74"/>
      <c r="C170" s="74"/>
    </row>
    <row r="172" spans="1:3" ht="37.5" x14ac:dyDescent="0.3">
      <c r="A172" s="1" t="s">
        <v>3</v>
      </c>
      <c r="B172" s="2" t="s">
        <v>4</v>
      </c>
      <c r="C172" s="3" t="s">
        <v>5</v>
      </c>
    </row>
    <row r="173" spans="1:3" ht="18.75" x14ac:dyDescent="0.3">
      <c r="A173" s="5"/>
      <c r="B173" s="13" t="s">
        <v>6</v>
      </c>
      <c r="C173" s="6">
        <f>C174+C175+C176</f>
        <v>2</v>
      </c>
    </row>
    <row r="174" spans="1:3" ht="18.75" x14ac:dyDescent="0.3">
      <c r="A174" s="5"/>
      <c r="B174" s="12" t="s">
        <v>7</v>
      </c>
      <c r="C174" s="11">
        <v>1</v>
      </c>
    </row>
    <row r="175" spans="1:3" ht="18.75" x14ac:dyDescent="0.3">
      <c r="A175" s="5"/>
      <c r="B175" s="12" t="s">
        <v>8</v>
      </c>
      <c r="C175" s="11">
        <v>0.5</v>
      </c>
    </row>
    <row r="176" spans="1:3" ht="18.75" x14ac:dyDescent="0.3">
      <c r="A176" s="5"/>
      <c r="B176" s="12" t="s">
        <v>11</v>
      </c>
      <c r="C176" s="11">
        <v>0.5</v>
      </c>
    </row>
    <row r="177" spans="1:3" ht="18.75" x14ac:dyDescent="0.3">
      <c r="A177" s="5"/>
      <c r="B177" s="13" t="s">
        <v>12</v>
      </c>
      <c r="C177" s="6">
        <f>SUM(C178:C179)</f>
        <v>2.75</v>
      </c>
    </row>
    <row r="178" spans="1:3" ht="18.75" x14ac:dyDescent="0.3">
      <c r="A178" s="5"/>
      <c r="B178" s="12" t="s">
        <v>14</v>
      </c>
      <c r="C178" s="11">
        <v>1.75</v>
      </c>
    </row>
    <row r="179" spans="1:3" ht="18.75" x14ac:dyDescent="0.3">
      <c r="A179" s="5"/>
      <c r="B179" s="12" t="s">
        <v>16</v>
      </c>
      <c r="C179" s="11">
        <v>1</v>
      </c>
    </row>
    <row r="180" spans="1:3" ht="18.75" x14ac:dyDescent="0.3">
      <c r="A180" s="5"/>
      <c r="B180" s="13" t="s">
        <v>20</v>
      </c>
      <c r="C180" s="6">
        <v>1</v>
      </c>
    </row>
    <row r="181" spans="1:3" ht="18.75" x14ac:dyDescent="0.3">
      <c r="A181" s="5"/>
      <c r="B181" s="13" t="s">
        <v>21</v>
      </c>
      <c r="C181" s="6">
        <f>SUM(C182:C183)</f>
        <v>1.25</v>
      </c>
    </row>
    <row r="182" spans="1:3" ht="18.75" x14ac:dyDescent="0.3">
      <c r="A182" s="5"/>
      <c r="B182" s="12" t="s">
        <v>22</v>
      </c>
      <c r="C182" s="11">
        <v>1</v>
      </c>
    </row>
    <row r="183" spans="1:3" ht="18.75" x14ac:dyDescent="0.3">
      <c r="A183" s="5"/>
      <c r="B183" s="12" t="s">
        <v>23</v>
      </c>
      <c r="C183" s="11">
        <v>0.25</v>
      </c>
    </row>
    <row r="184" spans="1:3" ht="18.75" x14ac:dyDescent="0.3">
      <c r="A184" s="12"/>
      <c r="B184" s="13" t="s">
        <v>24</v>
      </c>
      <c r="C184" s="6">
        <f>C173+C177+C180+C181</f>
        <v>7</v>
      </c>
    </row>
    <row r="186" spans="1:3" ht="21" x14ac:dyDescent="0.35">
      <c r="A186" s="74" t="s">
        <v>37</v>
      </c>
      <c r="B186" s="74"/>
      <c r="C186" s="74"/>
    </row>
    <row r="188" spans="1:3" ht="37.5" x14ac:dyDescent="0.3">
      <c r="A188" s="1" t="s">
        <v>3</v>
      </c>
      <c r="B188" s="2" t="s">
        <v>4</v>
      </c>
      <c r="C188" s="3" t="s">
        <v>5</v>
      </c>
    </row>
    <row r="189" spans="1:3" ht="18.75" x14ac:dyDescent="0.3">
      <c r="A189" s="5"/>
      <c r="B189" s="13" t="s">
        <v>6</v>
      </c>
      <c r="C189" s="6">
        <f>C190+C191</f>
        <v>1.5</v>
      </c>
    </row>
    <row r="190" spans="1:3" ht="18.75" x14ac:dyDescent="0.3">
      <c r="A190" s="5"/>
      <c r="B190" s="12" t="s">
        <v>7</v>
      </c>
      <c r="C190" s="11">
        <v>1</v>
      </c>
    </row>
    <row r="191" spans="1:3" ht="18.75" x14ac:dyDescent="0.3">
      <c r="A191" s="5"/>
      <c r="B191" s="12" t="s">
        <v>11</v>
      </c>
      <c r="C191" s="11">
        <v>0.5</v>
      </c>
    </row>
    <row r="192" spans="1:3" ht="18.75" x14ac:dyDescent="0.3">
      <c r="A192" s="5"/>
      <c r="B192" s="13" t="s">
        <v>12</v>
      </c>
      <c r="C192" s="6">
        <f>SUM(C193:C197)</f>
        <v>4</v>
      </c>
    </row>
    <row r="193" spans="1:3" ht="18.75" x14ac:dyDescent="0.3">
      <c r="A193" s="5"/>
      <c r="B193" s="12" t="s">
        <v>14</v>
      </c>
      <c r="C193" s="11">
        <v>1</v>
      </c>
    </row>
    <row r="194" spans="1:3" ht="18.75" x14ac:dyDescent="0.3">
      <c r="A194" s="5"/>
      <c r="B194" s="12" t="s">
        <v>101</v>
      </c>
      <c r="C194" s="11">
        <v>0.5</v>
      </c>
    </row>
    <row r="195" spans="1:3" ht="18.75" x14ac:dyDescent="0.3">
      <c r="A195" s="5"/>
      <c r="B195" s="12" t="s">
        <v>16</v>
      </c>
      <c r="C195" s="11">
        <v>1</v>
      </c>
    </row>
    <row r="196" spans="1:3" ht="18.75" x14ac:dyDescent="0.3">
      <c r="A196" s="5"/>
      <c r="B196" s="12" t="s">
        <v>15</v>
      </c>
      <c r="C196" s="11">
        <v>1</v>
      </c>
    </row>
    <row r="197" spans="1:3" ht="18.75" x14ac:dyDescent="0.3">
      <c r="A197" s="5"/>
      <c r="B197" s="12" t="s">
        <v>17</v>
      </c>
      <c r="C197" s="11">
        <v>0.5</v>
      </c>
    </row>
    <row r="198" spans="1:3" ht="18.75" x14ac:dyDescent="0.3">
      <c r="A198" s="5"/>
      <c r="B198" s="13" t="s">
        <v>20</v>
      </c>
      <c r="C198" s="6">
        <v>1</v>
      </c>
    </row>
    <row r="199" spans="1:3" ht="18.75" x14ac:dyDescent="0.3">
      <c r="A199" s="5"/>
      <c r="B199" s="13" t="s">
        <v>21</v>
      </c>
      <c r="C199" s="6">
        <f>SUM(C200:C200)</f>
        <v>1</v>
      </c>
    </row>
    <row r="200" spans="1:3" ht="18.75" x14ac:dyDescent="0.3">
      <c r="A200" s="5"/>
      <c r="B200" s="12" t="s">
        <v>22</v>
      </c>
      <c r="C200" s="11">
        <v>1</v>
      </c>
    </row>
    <row r="201" spans="1:3" ht="18.75" x14ac:dyDescent="0.3">
      <c r="A201" s="12"/>
      <c r="B201" s="13" t="s">
        <v>24</v>
      </c>
      <c r="C201" s="6">
        <f>C189+C192+C198+C199</f>
        <v>7.5</v>
      </c>
    </row>
    <row r="203" spans="1:3" ht="21" x14ac:dyDescent="0.35">
      <c r="A203" s="74" t="s">
        <v>38</v>
      </c>
      <c r="B203" s="74"/>
      <c r="C203" s="74"/>
    </row>
    <row r="205" spans="1:3" ht="37.5" x14ac:dyDescent="0.3">
      <c r="A205" s="1" t="s">
        <v>3</v>
      </c>
      <c r="B205" s="2" t="s">
        <v>4</v>
      </c>
      <c r="C205" s="3" t="s">
        <v>5</v>
      </c>
    </row>
    <row r="206" spans="1:3" ht="18.75" x14ac:dyDescent="0.3">
      <c r="A206" s="5"/>
      <c r="B206" s="13" t="s">
        <v>6</v>
      </c>
      <c r="C206" s="6">
        <f>C207+C209+C208</f>
        <v>1.5</v>
      </c>
    </row>
    <row r="207" spans="1:3" ht="18.75" x14ac:dyDescent="0.3">
      <c r="A207" s="5"/>
      <c r="B207" s="12" t="s">
        <v>7</v>
      </c>
      <c r="C207" s="11">
        <v>1</v>
      </c>
    </row>
    <row r="208" spans="1:3" ht="18.75" x14ac:dyDescent="0.3">
      <c r="A208" s="5"/>
      <c r="B208" s="12" t="s">
        <v>8</v>
      </c>
      <c r="C208" s="11">
        <v>0.25</v>
      </c>
    </row>
    <row r="209" spans="1:3" ht="18.75" x14ac:dyDescent="0.3">
      <c r="A209" s="5"/>
      <c r="B209" s="12" t="s">
        <v>11</v>
      </c>
      <c r="C209" s="11">
        <v>0.25</v>
      </c>
    </row>
    <row r="210" spans="1:3" ht="18.75" x14ac:dyDescent="0.3">
      <c r="A210" s="5"/>
      <c r="B210" s="13" t="s">
        <v>12</v>
      </c>
      <c r="C210" s="6">
        <f>SUM(C211:C212)</f>
        <v>2.5</v>
      </c>
    </row>
    <row r="211" spans="1:3" ht="18.75" x14ac:dyDescent="0.3">
      <c r="A211" s="5"/>
      <c r="B211" s="12" t="s">
        <v>14</v>
      </c>
      <c r="C211" s="11">
        <v>1.5</v>
      </c>
    </row>
    <row r="212" spans="1:3" ht="18.75" x14ac:dyDescent="0.3">
      <c r="A212" s="5"/>
      <c r="B212" s="12" t="s">
        <v>15</v>
      </c>
      <c r="C212" s="11">
        <v>1</v>
      </c>
    </row>
    <row r="213" spans="1:3" ht="18.75" x14ac:dyDescent="0.3">
      <c r="A213" s="5"/>
      <c r="B213" s="13" t="s">
        <v>20</v>
      </c>
      <c r="C213" s="6">
        <v>1.5</v>
      </c>
    </row>
    <row r="214" spans="1:3" ht="18.75" x14ac:dyDescent="0.3">
      <c r="A214" s="5"/>
      <c r="B214" s="13" t="s">
        <v>21</v>
      </c>
      <c r="C214" s="6">
        <f>SUM(C215:C215)</f>
        <v>1.5</v>
      </c>
    </row>
    <row r="215" spans="1:3" ht="18.75" x14ac:dyDescent="0.3">
      <c r="A215" s="5"/>
      <c r="B215" s="12" t="s">
        <v>22</v>
      </c>
      <c r="C215" s="11">
        <v>1.5</v>
      </c>
    </row>
    <row r="216" spans="1:3" ht="18.75" x14ac:dyDescent="0.3">
      <c r="A216" s="12"/>
      <c r="B216" s="13" t="s">
        <v>24</v>
      </c>
      <c r="C216" s="6">
        <f>C206+C210+C213+C214</f>
        <v>7</v>
      </c>
    </row>
    <row r="218" spans="1:3" ht="21" x14ac:dyDescent="0.35">
      <c r="A218" s="74" t="s">
        <v>39</v>
      </c>
      <c r="B218" s="74"/>
      <c r="C218" s="74"/>
    </row>
    <row r="220" spans="1:3" ht="37.5" x14ac:dyDescent="0.3">
      <c r="A220" s="1" t="s">
        <v>3</v>
      </c>
      <c r="B220" s="2" t="s">
        <v>4</v>
      </c>
      <c r="C220" s="17" t="s">
        <v>5</v>
      </c>
    </row>
    <row r="221" spans="1:3" ht="18.75" x14ac:dyDescent="0.3">
      <c r="A221" s="5"/>
      <c r="B221" s="13" t="s">
        <v>6</v>
      </c>
      <c r="C221" s="6">
        <f>C222+C224+C223</f>
        <v>2.25</v>
      </c>
    </row>
    <row r="222" spans="1:3" ht="18.75" x14ac:dyDescent="0.3">
      <c r="A222" s="5"/>
      <c r="B222" s="12" t="s">
        <v>7</v>
      </c>
      <c r="C222" s="11">
        <v>1</v>
      </c>
    </row>
    <row r="223" spans="1:3" ht="18.75" x14ac:dyDescent="0.3">
      <c r="A223" s="5"/>
      <c r="B223" s="12" t="s">
        <v>8</v>
      </c>
      <c r="C223" s="11">
        <v>0.75</v>
      </c>
    </row>
    <row r="224" spans="1:3" ht="18.75" x14ac:dyDescent="0.3">
      <c r="A224" s="5"/>
      <c r="B224" s="12" t="s">
        <v>11</v>
      </c>
      <c r="C224" s="11">
        <v>0.5</v>
      </c>
    </row>
    <row r="225" spans="1:3" ht="18.75" x14ac:dyDescent="0.3">
      <c r="A225" s="5"/>
      <c r="B225" s="13" t="s">
        <v>12</v>
      </c>
      <c r="C225" s="6">
        <f>SUM(C226:C228)</f>
        <v>4</v>
      </c>
    </row>
    <row r="226" spans="1:3" ht="18.75" x14ac:dyDescent="0.3">
      <c r="A226" s="5"/>
      <c r="B226" s="12" t="s">
        <v>14</v>
      </c>
      <c r="C226" s="11">
        <v>2</v>
      </c>
    </row>
    <row r="227" spans="1:3" ht="18.75" x14ac:dyDescent="0.3">
      <c r="A227" s="5"/>
      <c r="B227" s="12" t="s">
        <v>15</v>
      </c>
      <c r="C227" s="11">
        <v>1</v>
      </c>
    </row>
    <row r="228" spans="1:3" ht="18.75" x14ac:dyDescent="0.3">
      <c r="A228" s="5"/>
      <c r="B228" s="12" t="s">
        <v>16</v>
      </c>
      <c r="C228" s="11">
        <v>1</v>
      </c>
    </row>
    <row r="229" spans="1:3" ht="18.75" x14ac:dyDescent="0.3">
      <c r="A229" s="5"/>
      <c r="B229" s="13" t="s">
        <v>20</v>
      </c>
      <c r="C229" s="6">
        <v>1</v>
      </c>
    </row>
    <row r="230" spans="1:3" ht="18.75" x14ac:dyDescent="0.3">
      <c r="A230" s="5"/>
      <c r="B230" s="13" t="s">
        <v>21</v>
      </c>
      <c r="C230" s="6">
        <f>SUM(C231:C232)</f>
        <v>2</v>
      </c>
    </row>
    <row r="231" spans="1:3" ht="18.75" x14ac:dyDescent="0.3">
      <c r="A231" s="5"/>
      <c r="B231" s="12" t="s">
        <v>22</v>
      </c>
      <c r="C231" s="11">
        <v>1.5</v>
      </c>
    </row>
    <row r="232" spans="1:3" ht="18.75" x14ac:dyDescent="0.3">
      <c r="A232" s="5"/>
      <c r="B232" s="12" t="s">
        <v>26</v>
      </c>
      <c r="C232" s="11">
        <v>0.5</v>
      </c>
    </row>
    <row r="233" spans="1:3" ht="18.75" x14ac:dyDescent="0.3">
      <c r="A233" s="12"/>
      <c r="B233" s="13" t="s">
        <v>24</v>
      </c>
      <c r="C233" s="6">
        <f>C221+C225+C229+C230</f>
        <v>9.25</v>
      </c>
    </row>
    <row r="235" spans="1:3" ht="21" x14ac:dyDescent="0.35">
      <c r="A235" s="74" t="s">
        <v>40</v>
      </c>
      <c r="B235" s="74"/>
      <c r="C235" s="74"/>
    </row>
    <row r="237" spans="1:3" ht="37.5" x14ac:dyDescent="0.3">
      <c r="A237" s="1" t="s">
        <v>3</v>
      </c>
      <c r="B237" s="2" t="s">
        <v>4</v>
      </c>
      <c r="C237" s="17" t="s">
        <v>5</v>
      </c>
    </row>
    <row r="238" spans="1:3" ht="18.75" x14ac:dyDescent="0.3">
      <c r="A238" s="5"/>
      <c r="B238" s="13" t="s">
        <v>6</v>
      </c>
      <c r="C238" s="6">
        <f>C239</f>
        <v>1</v>
      </c>
    </row>
    <row r="239" spans="1:3" ht="18.75" x14ac:dyDescent="0.3">
      <c r="A239" s="5"/>
      <c r="B239" s="12" t="s">
        <v>7</v>
      </c>
      <c r="C239" s="11">
        <v>1</v>
      </c>
    </row>
    <row r="240" spans="1:3" ht="18.75" x14ac:dyDescent="0.3">
      <c r="A240" s="5"/>
      <c r="B240" s="13" t="s">
        <v>12</v>
      </c>
      <c r="C240" s="6">
        <f>SUM(C241:C241)</f>
        <v>2</v>
      </c>
    </row>
    <row r="241" spans="1:3" ht="18.75" x14ac:dyDescent="0.3">
      <c r="A241" s="5"/>
      <c r="B241" s="12" t="s">
        <v>14</v>
      </c>
      <c r="C241" s="11">
        <v>2</v>
      </c>
    </row>
    <row r="242" spans="1:3" ht="18.75" x14ac:dyDescent="0.3">
      <c r="A242" s="5"/>
      <c r="B242" s="13" t="s">
        <v>20</v>
      </c>
      <c r="C242" s="6">
        <v>1</v>
      </c>
    </row>
    <row r="243" spans="1:3" ht="18.75" x14ac:dyDescent="0.3">
      <c r="A243" s="5"/>
      <c r="B243" s="13" t="s">
        <v>21</v>
      </c>
      <c r="C243" s="6">
        <f>SUM(C244:C244)</f>
        <v>1</v>
      </c>
    </row>
    <row r="244" spans="1:3" ht="18.75" x14ac:dyDescent="0.3">
      <c r="A244" s="5"/>
      <c r="B244" s="12" t="s">
        <v>22</v>
      </c>
      <c r="C244" s="11">
        <v>1</v>
      </c>
    </row>
    <row r="245" spans="1:3" ht="18.75" x14ac:dyDescent="0.3">
      <c r="A245" s="12"/>
      <c r="B245" s="13" t="s">
        <v>24</v>
      </c>
      <c r="C245" s="6">
        <f>C238+C240+C242+C243</f>
        <v>5</v>
      </c>
    </row>
    <row r="247" spans="1:3" ht="21" x14ac:dyDescent="0.35">
      <c r="A247" s="74" t="s">
        <v>41</v>
      </c>
      <c r="B247" s="74"/>
      <c r="C247" s="74"/>
    </row>
    <row r="249" spans="1:3" ht="37.5" x14ac:dyDescent="0.3">
      <c r="A249" s="1" t="s">
        <v>3</v>
      </c>
      <c r="B249" s="2" t="s">
        <v>4</v>
      </c>
      <c r="C249" s="3" t="s">
        <v>5</v>
      </c>
    </row>
    <row r="250" spans="1:3" ht="18.75" x14ac:dyDescent="0.3">
      <c r="A250" s="5"/>
      <c r="B250" s="6" t="s">
        <v>6</v>
      </c>
      <c r="C250" s="6">
        <f>C251+C252+C253</f>
        <v>11</v>
      </c>
    </row>
    <row r="251" spans="1:3" ht="18.75" x14ac:dyDescent="0.3">
      <c r="A251" s="5"/>
      <c r="B251" s="7" t="s">
        <v>7</v>
      </c>
      <c r="C251" s="8">
        <v>1</v>
      </c>
    </row>
    <row r="252" spans="1:3" ht="18.75" x14ac:dyDescent="0.3">
      <c r="A252" s="5"/>
      <c r="B252" s="7" t="s">
        <v>8</v>
      </c>
      <c r="C252" s="8">
        <v>8</v>
      </c>
    </row>
    <row r="253" spans="1:3" ht="18.75" x14ac:dyDescent="0.3">
      <c r="A253" s="5"/>
      <c r="B253" s="7" t="s">
        <v>9</v>
      </c>
      <c r="C253" s="8">
        <v>2</v>
      </c>
    </row>
    <row r="254" spans="1:3" ht="15.75" x14ac:dyDescent="0.25">
      <c r="A254" s="5"/>
      <c r="B254" s="5"/>
      <c r="C254" s="9"/>
    </row>
    <row r="255" spans="1:3" ht="18.75" x14ac:dyDescent="0.3">
      <c r="A255" s="5"/>
      <c r="B255" s="6" t="s">
        <v>12</v>
      </c>
      <c r="C255" s="6">
        <f>SUM(C256:C259)</f>
        <v>21</v>
      </c>
    </row>
    <row r="256" spans="1:3" ht="18.75" x14ac:dyDescent="0.3">
      <c r="A256" s="5"/>
      <c r="B256" s="10" t="s">
        <v>13</v>
      </c>
      <c r="C256" s="11">
        <v>1</v>
      </c>
    </row>
    <row r="257" spans="1:3" ht="18.75" x14ac:dyDescent="0.3">
      <c r="A257" s="5"/>
      <c r="B257" s="12" t="s">
        <v>14</v>
      </c>
      <c r="C257" s="11">
        <v>16</v>
      </c>
    </row>
    <row r="258" spans="1:3" ht="18.75" x14ac:dyDescent="0.3">
      <c r="A258" s="5"/>
      <c r="B258" s="12" t="s">
        <v>15</v>
      </c>
      <c r="C258" s="11">
        <v>2</v>
      </c>
    </row>
    <row r="259" spans="1:3" ht="18.75" x14ac:dyDescent="0.3">
      <c r="A259" s="5"/>
      <c r="B259" s="12" t="s">
        <v>17</v>
      </c>
      <c r="C259" s="11">
        <v>2</v>
      </c>
    </row>
    <row r="260" spans="1:3" ht="18.75" x14ac:dyDescent="0.3">
      <c r="A260" s="5">
        <v>3</v>
      </c>
      <c r="B260" s="13" t="s">
        <v>20</v>
      </c>
      <c r="C260" s="6">
        <v>5</v>
      </c>
    </row>
    <row r="261" spans="1:3" ht="18.75" x14ac:dyDescent="0.3">
      <c r="A261" s="5">
        <v>4</v>
      </c>
      <c r="B261" s="13" t="s">
        <v>21</v>
      </c>
      <c r="C261" s="6">
        <f>C262</f>
        <v>2</v>
      </c>
    </row>
    <row r="262" spans="1:3" ht="18.75" x14ac:dyDescent="0.3">
      <c r="A262" s="5"/>
      <c r="B262" s="12" t="s">
        <v>23</v>
      </c>
      <c r="C262" s="11">
        <v>2</v>
      </c>
    </row>
    <row r="263" spans="1:3" ht="18.75" x14ac:dyDescent="0.3">
      <c r="A263" s="12"/>
      <c r="B263" s="13" t="s">
        <v>24</v>
      </c>
      <c r="C263" s="6">
        <f>C250+C255+C260+C261</f>
        <v>39</v>
      </c>
    </row>
    <row r="265" spans="1:3" ht="21" x14ac:dyDescent="0.35">
      <c r="A265" s="74" t="s">
        <v>42</v>
      </c>
      <c r="B265" s="74"/>
      <c r="C265" s="74"/>
    </row>
    <row r="267" spans="1:3" ht="37.5" x14ac:dyDescent="0.3">
      <c r="A267" s="1" t="s">
        <v>3</v>
      </c>
      <c r="B267" s="2" t="s">
        <v>4</v>
      </c>
      <c r="C267" s="3" t="s">
        <v>5</v>
      </c>
    </row>
    <row r="268" spans="1:3" ht="18.75" x14ac:dyDescent="0.3">
      <c r="A268" s="5"/>
      <c r="B268" s="6" t="s">
        <v>6</v>
      </c>
      <c r="C268" s="6">
        <f>C269+C270+C271</f>
        <v>11</v>
      </c>
    </row>
    <row r="269" spans="1:3" ht="18.75" x14ac:dyDescent="0.3">
      <c r="A269" s="5"/>
      <c r="B269" s="7" t="s">
        <v>7</v>
      </c>
      <c r="C269" s="8">
        <v>1</v>
      </c>
    </row>
    <row r="270" spans="1:3" ht="18.75" x14ac:dyDescent="0.3">
      <c r="A270" s="5"/>
      <c r="B270" s="7" t="s">
        <v>8</v>
      </c>
      <c r="C270" s="8">
        <v>8</v>
      </c>
    </row>
    <row r="271" spans="1:3" ht="18.75" x14ac:dyDescent="0.3">
      <c r="A271" s="5"/>
      <c r="B271" s="7" t="s">
        <v>9</v>
      </c>
      <c r="C271" s="8">
        <v>2</v>
      </c>
    </row>
    <row r="272" spans="1:3" ht="15.75" x14ac:dyDescent="0.25">
      <c r="A272" s="5"/>
      <c r="B272" s="5"/>
      <c r="C272" s="9"/>
    </row>
    <row r="273" spans="1:3" ht="18.75" x14ac:dyDescent="0.3">
      <c r="A273" s="5"/>
      <c r="B273" s="6" t="s">
        <v>12</v>
      </c>
      <c r="C273" s="6">
        <f>SUM(C274:C277)</f>
        <v>20</v>
      </c>
    </row>
    <row r="274" spans="1:3" ht="18.75" x14ac:dyDescent="0.3">
      <c r="A274" s="5"/>
      <c r="B274" s="10" t="s">
        <v>13</v>
      </c>
      <c r="C274" s="11">
        <v>1</v>
      </c>
    </row>
    <row r="275" spans="1:3" ht="18.75" x14ac:dyDescent="0.3">
      <c r="A275" s="5"/>
      <c r="B275" s="12" t="s">
        <v>14</v>
      </c>
      <c r="C275" s="11">
        <v>16</v>
      </c>
    </row>
    <row r="276" spans="1:3" ht="18.75" x14ac:dyDescent="0.3">
      <c r="A276" s="5"/>
      <c r="B276" s="12" t="s">
        <v>15</v>
      </c>
      <c r="C276" s="11">
        <v>2</v>
      </c>
    </row>
    <row r="277" spans="1:3" ht="18.75" x14ac:dyDescent="0.3">
      <c r="A277" s="5"/>
      <c r="B277" s="12" t="s">
        <v>17</v>
      </c>
      <c r="C277" s="11">
        <v>1</v>
      </c>
    </row>
    <row r="278" spans="1:3" ht="18.75" x14ac:dyDescent="0.3">
      <c r="A278" s="5">
        <v>3</v>
      </c>
      <c r="B278" s="13" t="s">
        <v>20</v>
      </c>
      <c r="C278" s="6">
        <v>4</v>
      </c>
    </row>
    <row r="279" spans="1:3" ht="18.75" x14ac:dyDescent="0.3">
      <c r="A279" s="5">
        <v>4</v>
      </c>
      <c r="B279" s="13" t="s">
        <v>21</v>
      </c>
      <c r="C279" s="6">
        <f>C280</f>
        <v>2</v>
      </c>
    </row>
    <row r="280" spans="1:3" ht="18.75" x14ac:dyDescent="0.3">
      <c r="A280" s="5"/>
      <c r="B280" s="12" t="s">
        <v>23</v>
      </c>
      <c r="C280" s="11">
        <v>2</v>
      </c>
    </row>
    <row r="281" spans="1:3" ht="18.75" x14ac:dyDescent="0.3">
      <c r="A281" s="12"/>
      <c r="B281" s="13" t="s">
        <v>24</v>
      </c>
      <c r="C281" s="6">
        <f>C268+C273+C278+C279</f>
        <v>37</v>
      </c>
    </row>
    <row r="282" spans="1:3" ht="21" x14ac:dyDescent="0.35">
      <c r="A282" s="74" t="s">
        <v>43</v>
      </c>
      <c r="B282" s="74"/>
      <c r="C282" s="74"/>
    </row>
    <row r="284" spans="1:3" ht="37.5" x14ac:dyDescent="0.3">
      <c r="A284" s="1" t="s">
        <v>3</v>
      </c>
      <c r="B284" s="2" t="s">
        <v>4</v>
      </c>
      <c r="C284" s="17" t="s">
        <v>5</v>
      </c>
    </row>
    <row r="285" spans="1:3" ht="18.75" x14ac:dyDescent="0.3">
      <c r="A285" s="5"/>
      <c r="B285" s="13" t="s">
        <v>12</v>
      </c>
      <c r="C285" s="6">
        <f>SUM(C286:C286)</f>
        <v>1</v>
      </c>
    </row>
    <row r="286" spans="1:3" ht="18.75" x14ac:dyDescent="0.3">
      <c r="A286" s="5"/>
      <c r="B286" s="12" t="s">
        <v>44</v>
      </c>
      <c r="C286" s="11">
        <v>1</v>
      </c>
    </row>
    <row r="287" spans="1:3" ht="18.75" x14ac:dyDescent="0.3">
      <c r="A287" s="5"/>
      <c r="B287" s="13" t="s">
        <v>20</v>
      </c>
      <c r="C287" s="6">
        <v>0.5</v>
      </c>
    </row>
    <row r="288" spans="1:3" ht="18.75" x14ac:dyDescent="0.3">
      <c r="A288" s="12"/>
      <c r="B288" s="13" t="s">
        <v>24</v>
      </c>
      <c r="C288" s="6">
        <f>C285+C287</f>
        <v>1.5</v>
      </c>
    </row>
    <row r="290" spans="1:3" ht="21" x14ac:dyDescent="0.35">
      <c r="A290" s="74" t="s">
        <v>45</v>
      </c>
      <c r="B290" s="74"/>
      <c r="C290" s="74"/>
    </row>
    <row r="291" spans="1:3" ht="37.5" x14ac:dyDescent="0.3">
      <c r="A291" s="1" t="s">
        <v>3</v>
      </c>
      <c r="B291" s="2" t="s">
        <v>4</v>
      </c>
      <c r="C291" s="17" t="s">
        <v>5</v>
      </c>
    </row>
    <row r="292" spans="1:3" ht="18.75" x14ac:dyDescent="0.3">
      <c r="A292" s="5"/>
      <c r="B292" s="13" t="s">
        <v>12</v>
      </c>
      <c r="C292" s="6">
        <f>SUM(C293:C293)</f>
        <v>1</v>
      </c>
    </row>
    <row r="293" spans="1:3" ht="18.75" x14ac:dyDescent="0.3">
      <c r="A293" s="5"/>
      <c r="B293" s="12" t="s">
        <v>44</v>
      </c>
      <c r="C293" s="11">
        <v>1</v>
      </c>
    </row>
    <row r="294" spans="1:3" ht="18.75" x14ac:dyDescent="0.3">
      <c r="A294" s="5"/>
      <c r="B294" s="13" t="s">
        <v>20</v>
      </c>
      <c r="C294" s="6">
        <v>0.5</v>
      </c>
    </row>
    <row r="295" spans="1:3" ht="18.75" x14ac:dyDescent="0.3">
      <c r="A295" s="12"/>
      <c r="B295" s="13" t="s">
        <v>24</v>
      </c>
      <c r="C295" s="6">
        <f>C292+C294</f>
        <v>1.5</v>
      </c>
    </row>
    <row r="296" spans="1:3" ht="21" x14ac:dyDescent="0.35">
      <c r="A296" s="74" t="s">
        <v>46</v>
      </c>
      <c r="B296" s="74"/>
      <c r="C296" s="74"/>
    </row>
    <row r="298" spans="1:3" ht="37.5" x14ac:dyDescent="0.3">
      <c r="A298" s="1" t="s">
        <v>3</v>
      </c>
      <c r="B298" s="2" t="s">
        <v>4</v>
      </c>
      <c r="C298" s="17" t="s">
        <v>5</v>
      </c>
    </row>
    <row r="299" spans="1:3" ht="18.75" x14ac:dyDescent="0.3">
      <c r="A299" s="5"/>
      <c r="B299" s="13" t="s">
        <v>12</v>
      </c>
      <c r="C299" s="6">
        <f>SUM(C300:C300)</f>
        <v>1</v>
      </c>
    </row>
    <row r="300" spans="1:3" ht="18.75" x14ac:dyDescent="0.3">
      <c r="A300" s="5"/>
      <c r="B300" s="12" t="s">
        <v>44</v>
      </c>
      <c r="C300" s="11">
        <v>1</v>
      </c>
    </row>
    <row r="301" spans="1:3" ht="18.75" x14ac:dyDescent="0.3">
      <c r="A301" s="5"/>
      <c r="B301" s="13" t="s">
        <v>20</v>
      </c>
      <c r="C301" s="6">
        <v>0.5</v>
      </c>
    </row>
    <row r="302" spans="1:3" ht="18.75" x14ac:dyDescent="0.3">
      <c r="A302" s="12"/>
      <c r="B302" s="13" t="s">
        <v>24</v>
      </c>
      <c r="C302" s="6">
        <f>C299+C301</f>
        <v>1.5</v>
      </c>
    </row>
    <row r="303" spans="1:3" ht="23.25" x14ac:dyDescent="0.35">
      <c r="A303" s="79" t="s">
        <v>47</v>
      </c>
      <c r="B303" s="79"/>
      <c r="C303" s="79"/>
    </row>
    <row r="305" spans="1:3" ht="37.5" x14ac:dyDescent="0.3">
      <c r="A305" s="1" t="s">
        <v>3</v>
      </c>
      <c r="B305" s="2" t="s">
        <v>4</v>
      </c>
      <c r="C305" s="17" t="s">
        <v>5</v>
      </c>
    </row>
    <row r="306" spans="1:3" ht="18.75" x14ac:dyDescent="0.3">
      <c r="A306" s="5"/>
      <c r="B306" s="13" t="s">
        <v>12</v>
      </c>
      <c r="C306" s="6">
        <f>SUM(C307:C307)</f>
        <v>1</v>
      </c>
    </row>
    <row r="307" spans="1:3" ht="18.75" x14ac:dyDescent="0.3">
      <c r="A307" s="5"/>
      <c r="B307" s="12" t="s">
        <v>103</v>
      </c>
      <c r="C307" s="11">
        <v>1</v>
      </c>
    </row>
    <row r="308" spans="1:3" ht="18.75" x14ac:dyDescent="0.3">
      <c r="A308" s="5"/>
      <c r="B308" s="13" t="s">
        <v>20</v>
      </c>
      <c r="C308" s="6">
        <v>0.5</v>
      </c>
    </row>
    <row r="309" spans="1:3" ht="18.75" x14ac:dyDescent="0.3">
      <c r="A309" s="12"/>
      <c r="B309" s="13" t="s">
        <v>24</v>
      </c>
      <c r="C309" s="6">
        <f>C306+C308</f>
        <v>1.5</v>
      </c>
    </row>
    <row r="310" spans="1:3" x14ac:dyDescent="0.25">
      <c r="A310" s="5"/>
      <c r="B310" s="5"/>
      <c r="C310" s="8"/>
    </row>
    <row r="311" spans="1:3" ht="23.25" x14ac:dyDescent="0.35">
      <c r="A311" s="79" t="s">
        <v>104</v>
      </c>
      <c r="B311" s="79"/>
      <c r="C311" s="79"/>
    </row>
    <row r="312" spans="1:3" ht="37.5" x14ac:dyDescent="0.3">
      <c r="A312" s="1" t="s">
        <v>3</v>
      </c>
      <c r="B312" s="2" t="s">
        <v>4</v>
      </c>
      <c r="C312" s="17" t="s">
        <v>5</v>
      </c>
    </row>
    <row r="313" spans="1:3" ht="18.75" x14ac:dyDescent="0.3">
      <c r="A313" s="5"/>
      <c r="B313" s="13" t="s">
        <v>12</v>
      </c>
      <c r="C313" s="6">
        <f>SUM(C314:C315)</f>
        <v>1.5</v>
      </c>
    </row>
    <row r="314" spans="1:3" ht="18.75" x14ac:dyDescent="0.3">
      <c r="A314" s="5"/>
      <c r="B314" s="12" t="s">
        <v>44</v>
      </c>
      <c r="C314" s="11">
        <v>1</v>
      </c>
    </row>
    <row r="315" spans="1:3" ht="18.75" x14ac:dyDescent="0.3">
      <c r="A315" s="5"/>
      <c r="B315" s="12" t="s">
        <v>102</v>
      </c>
      <c r="C315" s="11">
        <v>0.5</v>
      </c>
    </row>
    <row r="316" spans="1:3" ht="18.75" x14ac:dyDescent="0.3">
      <c r="A316" s="5"/>
      <c r="B316" s="13" t="s">
        <v>20</v>
      </c>
      <c r="C316" s="6">
        <v>0.5</v>
      </c>
    </row>
    <row r="317" spans="1:3" ht="18.75" x14ac:dyDescent="0.3">
      <c r="A317" s="12"/>
      <c r="B317" s="13" t="s">
        <v>24</v>
      </c>
      <c r="C317" s="6">
        <f>C313+C316</f>
        <v>2</v>
      </c>
    </row>
    <row r="318" spans="1:3" ht="18.75" x14ac:dyDescent="0.3">
      <c r="A318" s="5"/>
      <c r="B318" s="12"/>
      <c r="C318" s="11"/>
    </row>
    <row r="319" spans="1:3" ht="23.25" x14ac:dyDescent="0.35">
      <c r="A319" s="79" t="s">
        <v>48</v>
      </c>
      <c r="B319" s="79"/>
      <c r="C319" s="79"/>
    </row>
    <row r="321" spans="1:3" ht="37.5" x14ac:dyDescent="0.3">
      <c r="A321" s="1" t="s">
        <v>3</v>
      </c>
      <c r="B321" s="2" t="s">
        <v>4</v>
      </c>
      <c r="C321" s="17" t="s">
        <v>5</v>
      </c>
    </row>
    <row r="322" spans="1:3" ht="18.75" x14ac:dyDescent="0.3">
      <c r="A322" s="5"/>
      <c r="B322" s="13" t="s">
        <v>12</v>
      </c>
      <c r="C322" s="6">
        <f>SUM(C323:C323)</f>
        <v>1</v>
      </c>
    </row>
    <row r="323" spans="1:3" ht="18.75" x14ac:dyDescent="0.3">
      <c r="A323" s="5"/>
      <c r="B323" s="12" t="s">
        <v>44</v>
      </c>
      <c r="C323" s="11">
        <v>1</v>
      </c>
    </row>
    <row r="324" spans="1:3" ht="18.75" x14ac:dyDescent="0.3">
      <c r="A324" s="5"/>
      <c r="B324" s="13" t="s">
        <v>20</v>
      </c>
      <c r="C324" s="6">
        <v>0.5</v>
      </c>
    </row>
    <row r="325" spans="1:3" ht="18.75" x14ac:dyDescent="0.3">
      <c r="A325" s="12"/>
      <c r="B325" s="13" t="s">
        <v>24</v>
      </c>
      <c r="C325" s="6">
        <f>C322+C324</f>
        <v>1.5</v>
      </c>
    </row>
    <row r="326" spans="1:3" ht="23.25" x14ac:dyDescent="0.35">
      <c r="A326" s="79" t="s">
        <v>49</v>
      </c>
      <c r="B326" s="79"/>
      <c r="C326" s="79"/>
    </row>
    <row r="328" spans="1:3" ht="37.5" x14ac:dyDescent="0.3">
      <c r="A328" s="1" t="s">
        <v>3</v>
      </c>
      <c r="B328" s="2" t="s">
        <v>4</v>
      </c>
      <c r="C328" s="17" t="s">
        <v>5</v>
      </c>
    </row>
    <row r="329" spans="1:3" ht="18.75" x14ac:dyDescent="0.3">
      <c r="A329" s="5"/>
      <c r="B329" s="13" t="s">
        <v>12</v>
      </c>
      <c r="C329" s="6">
        <f>SUM(C330:C330)</f>
        <v>1</v>
      </c>
    </row>
    <row r="330" spans="1:3" ht="18.75" x14ac:dyDescent="0.3">
      <c r="A330" s="5"/>
      <c r="B330" s="12" t="s">
        <v>50</v>
      </c>
      <c r="C330" s="11">
        <v>1</v>
      </c>
    </row>
    <row r="331" spans="1:3" ht="18.75" x14ac:dyDescent="0.3">
      <c r="A331" s="5"/>
      <c r="B331" s="13" t="s">
        <v>20</v>
      </c>
      <c r="C331" s="6">
        <v>0.5</v>
      </c>
    </row>
    <row r="332" spans="1:3" ht="18.75" x14ac:dyDescent="0.3">
      <c r="A332" s="12"/>
      <c r="B332" s="13" t="s">
        <v>24</v>
      </c>
      <c r="C332" s="6">
        <f>C329+C331</f>
        <v>1.5</v>
      </c>
    </row>
    <row r="333" spans="1:3" ht="23.25" x14ac:dyDescent="0.35">
      <c r="A333" s="79" t="s">
        <v>51</v>
      </c>
      <c r="B333" s="79"/>
      <c r="C333" s="79"/>
    </row>
    <row r="335" spans="1:3" ht="37.5" x14ac:dyDescent="0.3">
      <c r="A335" s="1" t="s">
        <v>3</v>
      </c>
      <c r="B335" s="2" t="s">
        <v>4</v>
      </c>
      <c r="C335" s="17" t="s">
        <v>5</v>
      </c>
    </row>
    <row r="336" spans="1:3" ht="18.75" x14ac:dyDescent="0.3">
      <c r="A336" s="5"/>
      <c r="B336" s="13" t="s">
        <v>12</v>
      </c>
      <c r="C336" s="6">
        <f>SUM(C337:C337)</f>
        <v>1</v>
      </c>
    </row>
    <row r="337" spans="1:3" ht="18.75" x14ac:dyDescent="0.3">
      <c r="A337" s="5"/>
      <c r="B337" s="12" t="s">
        <v>44</v>
      </c>
      <c r="C337" s="11">
        <v>1</v>
      </c>
    </row>
    <row r="338" spans="1:3" ht="18.75" x14ac:dyDescent="0.3">
      <c r="A338" s="5"/>
      <c r="B338" s="13" t="s">
        <v>20</v>
      </c>
      <c r="C338" s="6">
        <v>0.5</v>
      </c>
    </row>
    <row r="339" spans="1:3" ht="18.75" x14ac:dyDescent="0.3">
      <c r="A339" s="12"/>
      <c r="B339" s="13" t="s">
        <v>24</v>
      </c>
      <c r="C339" s="6">
        <f>C336+C338</f>
        <v>1.5</v>
      </c>
    </row>
    <row r="340" spans="1:3" x14ac:dyDescent="0.25">
      <c r="A340" s="5"/>
      <c r="B340" s="5"/>
      <c r="C340" s="8"/>
    </row>
    <row r="341" spans="1:3" ht="23.25" x14ac:dyDescent="0.35">
      <c r="A341" s="79" t="s">
        <v>52</v>
      </c>
      <c r="B341" s="79"/>
      <c r="C341" s="79"/>
    </row>
    <row r="343" spans="1:3" ht="37.5" x14ac:dyDescent="0.3">
      <c r="A343" s="1" t="s">
        <v>3</v>
      </c>
      <c r="B343" s="2" t="s">
        <v>4</v>
      </c>
      <c r="C343" s="17" t="s">
        <v>5</v>
      </c>
    </row>
    <row r="344" spans="1:3" ht="18.75" x14ac:dyDescent="0.3">
      <c r="A344" s="5"/>
      <c r="B344" s="13" t="s">
        <v>12</v>
      </c>
      <c r="C344" s="6">
        <f>SUM(C345:C345)</f>
        <v>1</v>
      </c>
    </row>
    <row r="345" spans="1:3" ht="18.75" x14ac:dyDescent="0.3">
      <c r="A345" s="5"/>
      <c r="B345" s="12" t="s">
        <v>44</v>
      </c>
      <c r="C345" s="11">
        <v>1</v>
      </c>
    </row>
    <row r="346" spans="1:3" ht="18.75" x14ac:dyDescent="0.3">
      <c r="A346" s="5"/>
      <c r="B346" s="13" t="s">
        <v>20</v>
      </c>
      <c r="C346" s="6">
        <v>0.5</v>
      </c>
    </row>
    <row r="347" spans="1:3" ht="18.75" x14ac:dyDescent="0.3">
      <c r="A347" s="12"/>
      <c r="B347" s="13" t="s">
        <v>24</v>
      </c>
      <c r="C347" s="6">
        <f>C344+C346</f>
        <v>1.5</v>
      </c>
    </row>
    <row r="348" spans="1:3" x14ac:dyDescent="0.25">
      <c r="A348" s="5"/>
      <c r="B348" s="5"/>
      <c r="C348" s="8"/>
    </row>
    <row r="349" spans="1:3" ht="23.25" x14ac:dyDescent="0.35">
      <c r="A349" s="79" t="s">
        <v>53</v>
      </c>
      <c r="B349" s="79"/>
      <c r="C349" s="79"/>
    </row>
    <row r="351" spans="1:3" ht="37.5" x14ac:dyDescent="0.3">
      <c r="A351" s="1" t="s">
        <v>3</v>
      </c>
      <c r="B351" s="2" t="s">
        <v>4</v>
      </c>
      <c r="C351" s="17" t="s">
        <v>5</v>
      </c>
    </row>
    <row r="352" spans="1:3" ht="18.75" x14ac:dyDescent="0.3">
      <c r="A352" s="5"/>
      <c r="B352" s="13" t="s">
        <v>12</v>
      </c>
      <c r="C352" s="6">
        <f>SUM(C353:C353)</f>
        <v>1</v>
      </c>
    </row>
    <row r="353" spans="1:3" ht="18.75" x14ac:dyDescent="0.3">
      <c r="A353" s="5"/>
      <c r="B353" s="12" t="s">
        <v>44</v>
      </c>
      <c r="C353" s="11">
        <v>1</v>
      </c>
    </row>
    <row r="354" spans="1:3" ht="18.75" x14ac:dyDescent="0.3">
      <c r="A354" s="5"/>
      <c r="B354" s="13" t="s">
        <v>20</v>
      </c>
      <c r="C354" s="6">
        <v>0.5</v>
      </c>
    </row>
    <row r="355" spans="1:3" ht="18.75" x14ac:dyDescent="0.3">
      <c r="A355" s="12"/>
      <c r="B355" s="13" t="s">
        <v>24</v>
      </c>
      <c r="C355" s="6">
        <f>C352+C354</f>
        <v>1.5</v>
      </c>
    </row>
    <row r="356" spans="1:3" ht="23.25" x14ac:dyDescent="0.35">
      <c r="A356" s="79" t="s">
        <v>54</v>
      </c>
      <c r="B356" s="79"/>
      <c r="C356" s="79"/>
    </row>
    <row r="358" spans="1:3" ht="37.5" x14ac:dyDescent="0.3">
      <c r="A358" s="1" t="s">
        <v>3</v>
      </c>
      <c r="B358" s="2" t="s">
        <v>4</v>
      </c>
      <c r="C358" s="17" t="s">
        <v>5</v>
      </c>
    </row>
    <row r="359" spans="1:3" ht="18.75" x14ac:dyDescent="0.3">
      <c r="A359" s="5"/>
      <c r="B359" s="13" t="s">
        <v>12</v>
      </c>
      <c r="C359" s="6">
        <f>SUM(C360:C360)</f>
        <v>1</v>
      </c>
    </row>
    <row r="360" spans="1:3" ht="18.75" x14ac:dyDescent="0.3">
      <c r="A360" s="5"/>
      <c r="B360" s="12" t="s">
        <v>50</v>
      </c>
      <c r="C360" s="11">
        <v>1</v>
      </c>
    </row>
    <row r="361" spans="1:3" ht="18.75" x14ac:dyDescent="0.3">
      <c r="A361" s="5"/>
      <c r="B361" s="13" t="s">
        <v>20</v>
      </c>
      <c r="C361" s="6">
        <v>0.5</v>
      </c>
    </row>
    <row r="362" spans="1:3" ht="18.75" x14ac:dyDescent="0.3">
      <c r="A362" s="12"/>
      <c r="B362" s="13" t="s">
        <v>24</v>
      </c>
      <c r="C362" s="6">
        <f>C359+C361</f>
        <v>1.5</v>
      </c>
    </row>
    <row r="363" spans="1:3" ht="23.25" x14ac:dyDescent="0.35">
      <c r="A363" s="79" t="s">
        <v>55</v>
      </c>
      <c r="B363" s="79"/>
      <c r="C363" s="79"/>
    </row>
    <row r="365" spans="1:3" ht="37.5" x14ac:dyDescent="0.3">
      <c r="A365" s="1" t="s">
        <v>3</v>
      </c>
      <c r="B365" s="2" t="s">
        <v>4</v>
      </c>
      <c r="C365" s="17" t="s">
        <v>5</v>
      </c>
    </row>
    <row r="366" spans="1:3" ht="18.75" x14ac:dyDescent="0.3">
      <c r="A366" s="5"/>
      <c r="B366" s="13" t="s">
        <v>12</v>
      </c>
      <c r="C366" s="6">
        <f>SUM(C367:C367)</f>
        <v>1</v>
      </c>
    </row>
    <row r="367" spans="1:3" ht="18.75" x14ac:dyDescent="0.3">
      <c r="A367" s="5"/>
      <c r="B367" s="12" t="s">
        <v>44</v>
      </c>
      <c r="C367" s="11">
        <v>1</v>
      </c>
    </row>
    <row r="368" spans="1:3" ht="18.75" x14ac:dyDescent="0.3">
      <c r="A368" s="5"/>
      <c r="B368" s="13" t="s">
        <v>20</v>
      </c>
      <c r="C368" s="6">
        <v>0.5</v>
      </c>
    </row>
    <row r="369" spans="1:3" ht="18.75" x14ac:dyDescent="0.3">
      <c r="A369" s="12"/>
      <c r="B369" s="13" t="s">
        <v>24</v>
      </c>
      <c r="C369" s="6">
        <f>C366+C368</f>
        <v>1.5</v>
      </c>
    </row>
    <row r="370" spans="1:3" ht="23.25" x14ac:dyDescent="0.35">
      <c r="A370" s="79" t="s">
        <v>58</v>
      </c>
      <c r="B370" s="79"/>
      <c r="C370" s="79"/>
    </row>
    <row r="372" spans="1:3" ht="37.5" x14ac:dyDescent="0.3">
      <c r="A372" s="1" t="s">
        <v>3</v>
      </c>
      <c r="B372" s="2" t="s">
        <v>4</v>
      </c>
      <c r="C372" s="17" t="s">
        <v>5</v>
      </c>
    </row>
    <row r="373" spans="1:3" ht="18.75" x14ac:dyDescent="0.3">
      <c r="A373" s="5"/>
      <c r="B373" s="13" t="s">
        <v>12</v>
      </c>
      <c r="C373" s="6">
        <f>SUM(C374:C374)</f>
        <v>1</v>
      </c>
    </row>
    <row r="374" spans="1:3" ht="18.75" x14ac:dyDescent="0.3">
      <c r="A374" s="5"/>
      <c r="B374" s="12" t="s">
        <v>44</v>
      </c>
      <c r="C374" s="11">
        <v>1</v>
      </c>
    </row>
    <row r="375" spans="1:3" ht="18.75" x14ac:dyDescent="0.3">
      <c r="A375" s="5"/>
      <c r="B375" s="13" t="s">
        <v>20</v>
      </c>
      <c r="C375" s="6">
        <v>0.5</v>
      </c>
    </row>
    <row r="376" spans="1:3" ht="18.75" x14ac:dyDescent="0.3">
      <c r="A376" s="12"/>
      <c r="B376" s="13" t="s">
        <v>24</v>
      </c>
      <c r="C376" s="6">
        <f>C373+C375</f>
        <v>1.5</v>
      </c>
    </row>
    <row r="378" spans="1:3" ht="23.25" x14ac:dyDescent="0.35">
      <c r="A378" s="79" t="s">
        <v>59</v>
      </c>
      <c r="B378" s="79"/>
      <c r="C378" s="79"/>
    </row>
    <row r="379" spans="1:3" ht="37.5" x14ac:dyDescent="0.3">
      <c r="A379" s="1" t="s">
        <v>3</v>
      </c>
      <c r="B379" s="2" t="s">
        <v>4</v>
      </c>
      <c r="C379" s="17" t="s">
        <v>5</v>
      </c>
    </row>
    <row r="380" spans="1:3" ht="18.75" x14ac:dyDescent="0.3">
      <c r="A380" s="5"/>
      <c r="B380" s="13" t="s">
        <v>12</v>
      </c>
      <c r="C380" s="6">
        <f>SUM(C381:C381)</f>
        <v>1</v>
      </c>
    </row>
    <row r="381" spans="1:3" ht="18.75" x14ac:dyDescent="0.3">
      <c r="A381" s="5"/>
      <c r="B381" s="12" t="s">
        <v>44</v>
      </c>
      <c r="C381" s="11">
        <v>1</v>
      </c>
    </row>
    <row r="382" spans="1:3" ht="18.75" x14ac:dyDescent="0.3">
      <c r="A382" s="5"/>
      <c r="B382" s="13" t="s">
        <v>20</v>
      </c>
      <c r="C382" s="6">
        <v>0.5</v>
      </c>
    </row>
    <row r="383" spans="1:3" ht="18.75" x14ac:dyDescent="0.3">
      <c r="A383" s="12"/>
      <c r="B383" s="13" t="s">
        <v>24</v>
      </c>
      <c r="C383" s="6">
        <f>C380+C382</f>
        <v>1.5</v>
      </c>
    </row>
    <row r="384" spans="1:3" x14ac:dyDescent="0.25">
      <c r="A384" s="5"/>
      <c r="B384" s="5"/>
      <c r="C384" s="8"/>
    </row>
    <row r="386" spans="1:3" ht="23.25" x14ac:dyDescent="0.35">
      <c r="A386" s="79" t="s">
        <v>60</v>
      </c>
      <c r="B386" s="79"/>
      <c r="C386" s="79"/>
    </row>
    <row r="387" spans="1:3" ht="37.5" x14ac:dyDescent="0.3">
      <c r="A387" s="1" t="s">
        <v>3</v>
      </c>
      <c r="B387" s="2" t="s">
        <v>4</v>
      </c>
      <c r="C387" s="17" t="s">
        <v>5</v>
      </c>
    </row>
    <row r="388" spans="1:3" ht="18.75" x14ac:dyDescent="0.3">
      <c r="A388" s="5"/>
      <c r="B388" s="13" t="s">
        <v>12</v>
      </c>
      <c r="C388" s="6">
        <f>SUM(C389:C389)</f>
        <v>1</v>
      </c>
    </row>
    <row r="389" spans="1:3" ht="18.75" x14ac:dyDescent="0.3">
      <c r="A389" s="5"/>
      <c r="B389" s="12" t="s">
        <v>44</v>
      </c>
      <c r="C389" s="11">
        <v>1</v>
      </c>
    </row>
    <row r="390" spans="1:3" ht="18.75" x14ac:dyDescent="0.3">
      <c r="A390" s="5"/>
      <c r="B390" s="13" t="s">
        <v>20</v>
      </c>
      <c r="C390" s="6">
        <v>0.5</v>
      </c>
    </row>
    <row r="391" spans="1:3" ht="18.75" x14ac:dyDescent="0.3">
      <c r="A391" s="12"/>
      <c r="B391" s="13" t="s">
        <v>24</v>
      </c>
      <c r="C391" s="6">
        <f>C388+C390</f>
        <v>1.5</v>
      </c>
    </row>
    <row r="393" spans="1:3" ht="23.25" x14ac:dyDescent="0.35">
      <c r="A393" s="79" t="s">
        <v>61</v>
      </c>
      <c r="B393" s="79"/>
      <c r="C393" s="79"/>
    </row>
    <row r="395" spans="1:3" ht="37.5" x14ac:dyDescent="0.3">
      <c r="A395" s="1" t="s">
        <v>3</v>
      </c>
      <c r="B395" s="2" t="s">
        <v>4</v>
      </c>
      <c r="C395" s="17" t="s">
        <v>5</v>
      </c>
    </row>
    <row r="396" spans="1:3" ht="18.75" x14ac:dyDescent="0.3">
      <c r="A396" s="5"/>
      <c r="B396" s="13" t="s">
        <v>12</v>
      </c>
      <c r="C396" s="6">
        <f>SUM(C397:C397)</f>
        <v>1</v>
      </c>
    </row>
    <row r="397" spans="1:3" ht="18.75" x14ac:dyDescent="0.3">
      <c r="A397" s="5"/>
      <c r="B397" s="12" t="s">
        <v>50</v>
      </c>
      <c r="C397" s="11">
        <v>1</v>
      </c>
    </row>
    <row r="398" spans="1:3" ht="18.75" x14ac:dyDescent="0.3">
      <c r="A398" s="5"/>
      <c r="B398" s="13" t="s">
        <v>20</v>
      </c>
      <c r="C398" s="6">
        <v>0.5</v>
      </c>
    </row>
    <row r="399" spans="1:3" ht="18.75" x14ac:dyDescent="0.3">
      <c r="A399" s="12"/>
      <c r="B399" s="13" t="s">
        <v>24</v>
      </c>
      <c r="C399" s="6">
        <f>C396+C398</f>
        <v>1.5</v>
      </c>
    </row>
    <row r="401" spans="1:3" ht="23.25" x14ac:dyDescent="0.35">
      <c r="A401" s="79" t="s">
        <v>62</v>
      </c>
      <c r="B401" s="79"/>
      <c r="C401" s="79"/>
    </row>
    <row r="403" spans="1:3" ht="37.5" x14ac:dyDescent="0.3">
      <c r="A403" s="1" t="s">
        <v>3</v>
      </c>
      <c r="B403" s="2" t="s">
        <v>4</v>
      </c>
      <c r="C403" s="17" t="s">
        <v>5</v>
      </c>
    </row>
    <row r="404" spans="1:3" ht="18.75" x14ac:dyDescent="0.3">
      <c r="A404" s="5"/>
      <c r="B404" s="13" t="s">
        <v>12</v>
      </c>
      <c r="C404" s="6">
        <f>SUM(C405:C405)</f>
        <v>1</v>
      </c>
    </row>
    <row r="405" spans="1:3" ht="18.75" x14ac:dyDescent="0.3">
      <c r="A405" s="5"/>
      <c r="B405" s="12" t="s">
        <v>50</v>
      </c>
      <c r="C405" s="11">
        <v>1</v>
      </c>
    </row>
    <row r="406" spans="1:3" ht="18.75" x14ac:dyDescent="0.3">
      <c r="A406" s="5"/>
      <c r="B406" s="13" t="s">
        <v>20</v>
      </c>
      <c r="C406" s="6">
        <v>0.5</v>
      </c>
    </row>
    <row r="407" spans="1:3" ht="18.75" x14ac:dyDescent="0.3">
      <c r="A407" s="12"/>
      <c r="B407" s="13" t="s">
        <v>24</v>
      </c>
      <c r="C407" s="6">
        <f>C404+C406</f>
        <v>1.5</v>
      </c>
    </row>
    <row r="409" spans="1:3" ht="23.25" x14ac:dyDescent="0.35">
      <c r="A409" s="79" t="s">
        <v>63</v>
      </c>
      <c r="B409" s="79"/>
      <c r="C409" s="79"/>
    </row>
    <row r="411" spans="1:3" ht="37.5" x14ac:dyDescent="0.3">
      <c r="A411" s="1" t="s">
        <v>3</v>
      </c>
      <c r="B411" s="2" t="s">
        <v>4</v>
      </c>
      <c r="C411" s="17" t="s">
        <v>5</v>
      </c>
    </row>
    <row r="412" spans="1:3" ht="18.75" x14ac:dyDescent="0.3">
      <c r="A412" s="5"/>
      <c r="B412" s="13" t="s">
        <v>12</v>
      </c>
      <c r="C412" s="6">
        <f>SUM(C413:C413)</f>
        <v>1</v>
      </c>
    </row>
    <row r="413" spans="1:3" ht="18.75" x14ac:dyDescent="0.3">
      <c r="A413" s="5"/>
      <c r="B413" s="12" t="s">
        <v>50</v>
      </c>
      <c r="C413" s="11">
        <v>1</v>
      </c>
    </row>
    <row r="414" spans="1:3" ht="18.75" x14ac:dyDescent="0.3">
      <c r="A414" s="5"/>
      <c r="B414" s="13" t="s">
        <v>20</v>
      </c>
      <c r="C414" s="6">
        <v>0.5</v>
      </c>
    </row>
    <row r="415" spans="1:3" ht="18.75" x14ac:dyDescent="0.3">
      <c r="A415" s="12"/>
      <c r="B415" s="13" t="s">
        <v>24</v>
      </c>
      <c r="C415" s="6">
        <f>C412+C414</f>
        <v>1.5</v>
      </c>
    </row>
    <row r="417" spans="1:3" ht="23.25" x14ac:dyDescent="0.35">
      <c r="A417" s="79" t="s">
        <v>64</v>
      </c>
      <c r="B417" s="79"/>
      <c r="C417" s="79"/>
    </row>
    <row r="419" spans="1:3" ht="37.5" x14ac:dyDescent="0.3">
      <c r="A419" s="1" t="s">
        <v>3</v>
      </c>
      <c r="B419" s="2" t="s">
        <v>4</v>
      </c>
      <c r="C419" s="17" t="s">
        <v>5</v>
      </c>
    </row>
    <row r="420" spans="1:3" ht="18.75" x14ac:dyDescent="0.3">
      <c r="A420" s="5"/>
      <c r="B420" s="13" t="s">
        <v>12</v>
      </c>
      <c r="C420" s="6">
        <f>SUM(C421:C422)</f>
        <v>1.5</v>
      </c>
    </row>
    <row r="421" spans="1:3" ht="18.75" x14ac:dyDescent="0.3">
      <c r="A421" s="5"/>
      <c r="B421" s="12" t="s">
        <v>56</v>
      </c>
      <c r="C421" s="11">
        <v>1</v>
      </c>
    </row>
    <row r="422" spans="1:3" ht="18.75" x14ac:dyDescent="0.3">
      <c r="A422" s="5"/>
      <c r="B422" s="12" t="s">
        <v>15</v>
      </c>
      <c r="C422" s="11">
        <v>0.5</v>
      </c>
    </row>
    <row r="423" spans="1:3" ht="18.75" x14ac:dyDescent="0.3">
      <c r="A423" s="5"/>
      <c r="B423" s="13" t="s">
        <v>20</v>
      </c>
      <c r="C423" s="6">
        <v>0.5</v>
      </c>
    </row>
    <row r="424" spans="1:3" ht="18.75" x14ac:dyDescent="0.3">
      <c r="A424" s="12"/>
      <c r="B424" s="13" t="s">
        <v>24</v>
      </c>
      <c r="C424" s="6">
        <f>C420+C423</f>
        <v>2</v>
      </c>
    </row>
    <row r="426" spans="1:3" ht="23.25" x14ac:dyDescent="0.35">
      <c r="A426" s="79" t="s">
        <v>65</v>
      </c>
      <c r="B426" s="79"/>
      <c r="C426" s="79"/>
    </row>
    <row r="428" spans="1:3" ht="37.5" x14ac:dyDescent="0.3">
      <c r="A428" s="1" t="s">
        <v>3</v>
      </c>
      <c r="B428" s="2" t="s">
        <v>4</v>
      </c>
      <c r="C428" s="17" t="s">
        <v>5</v>
      </c>
    </row>
    <row r="429" spans="1:3" ht="18.75" x14ac:dyDescent="0.3">
      <c r="A429" s="5"/>
      <c r="B429" s="13" t="s">
        <v>12</v>
      </c>
      <c r="C429" s="6">
        <f>SUM(C430:C430)</f>
        <v>1</v>
      </c>
    </row>
    <row r="430" spans="1:3" ht="18.75" x14ac:dyDescent="0.3">
      <c r="A430" s="5"/>
      <c r="B430" s="12" t="s">
        <v>56</v>
      </c>
      <c r="C430" s="11">
        <v>1</v>
      </c>
    </row>
    <row r="431" spans="1:3" ht="18.75" x14ac:dyDescent="0.3">
      <c r="A431" s="5"/>
      <c r="B431" s="13" t="s">
        <v>20</v>
      </c>
      <c r="C431" s="6">
        <v>0.5</v>
      </c>
    </row>
    <row r="432" spans="1:3" ht="18.75" x14ac:dyDescent="0.3">
      <c r="A432" s="12"/>
      <c r="B432" s="13" t="s">
        <v>24</v>
      </c>
      <c r="C432" s="6">
        <f>C429+C431</f>
        <v>1.5</v>
      </c>
    </row>
    <row r="433" spans="1:3" x14ac:dyDescent="0.25">
      <c r="A433" s="5"/>
      <c r="B433" s="5"/>
      <c r="C433" s="8"/>
    </row>
    <row r="435" spans="1:3" ht="23.25" x14ac:dyDescent="0.35">
      <c r="A435" s="79" t="s">
        <v>66</v>
      </c>
      <c r="B435" s="79"/>
      <c r="C435" s="79"/>
    </row>
    <row r="437" spans="1:3" ht="37.5" x14ac:dyDescent="0.3">
      <c r="A437" s="1" t="s">
        <v>3</v>
      </c>
      <c r="B437" s="2" t="s">
        <v>4</v>
      </c>
      <c r="C437" s="17" t="s">
        <v>5</v>
      </c>
    </row>
    <row r="438" spans="1:3" ht="18.75" x14ac:dyDescent="0.3">
      <c r="A438" s="5"/>
      <c r="B438" s="13" t="s">
        <v>12</v>
      </c>
      <c r="C438" s="6">
        <f>SUM(C439:C439)</f>
        <v>1</v>
      </c>
    </row>
    <row r="439" spans="1:3" ht="18.75" x14ac:dyDescent="0.3">
      <c r="A439" s="5"/>
      <c r="B439" s="12" t="s">
        <v>56</v>
      </c>
      <c r="C439" s="11">
        <v>1</v>
      </c>
    </row>
    <row r="440" spans="1:3" ht="18.75" x14ac:dyDescent="0.3">
      <c r="A440" s="5"/>
      <c r="B440" s="13" t="s">
        <v>20</v>
      </c>
      <c r="C440" s="6">
        <v>0.5</v>
      </c>
    </row>
    <row r="441" spans="1:3" ht="18.75" x14ac:dyDescent="0.3">
      <c r="A441" s="12"/>
      <c r="B441" s="13" t="s">
        <v>24</v>
      </c>
      <c r="C441" s="6">
        <f>C438+C440</f>
        <v>1.5</v>
      </c>
    </row>
    <row r="442" spans="1:3" x14ac:dyDescent="0.25">
      <c r="A442" s="5"/>
      <c r="B442" s="5"/>
      <c r="C442" s="8"/>
    </row>
    <row r="444" spans="1:3" ht="23.25" x14ac:dyDescent="0.35">
      <c r="A444" s="79" t="s">
        <v>67</v>
      </c>
      <c r="B444" s="79"/>
      <c r="C444" s="79"/>
    </row>
    <row r="446" spans="1:3" ht="37.5" x14ac:dyDescent="0.3">
      <c r="A446" s="1" t="s">
        <v>3</v>
      </c>
      <c r="B446" s="2" t="s">
        <v>4</v>
      </c>
      <c r="C446" s="17" t="s">
        <v>5</v>
      </c>
    </row>
    <row r="447" spans="1:3" ht="18.75" x14ac:dyDescent="0.3">
      <c r="A447" s="5"/>
      <c r="B447" s="13" t="s">
        <v>12</v>
      </c>
      <c r="C447" s="6">
        <f>SUM(C448:C448)</f>
        <v>1</v>
      </c>
    </row>
    <row r="448" spans="1:3" ht="18.75" x14ac:dyDescent="0.3">
      <c r="A448" s="5"/>
      <c r="B448" s="12" t="s">
        <v>56</v>
      </c>
      <c r="C448" s="11">
        <v>1</v>
      </c>
    </row>
    <row r="449" spans="1:3" ht="18.75" x14ac:dyDescent="0.3">
      <c r="A449" s="5"/>
      <c r="B449" s="13" t="s">
        <v>20</v>
      </c>
      <c r="C449" s="6">
        <v>1</v>
      </c>
    </row>
    <row r="450" spans="1:3" ht="18.75" x14ac:dyDescent="0.3">
      <c r="A450" s="12"/>
      <c r="B450" s="13" t="s">
        <v>24</v>
      </c>
      <c r="C450" s="6">
        <f>C447+C449</f>
        <v>2</v>
      </c>
    </row>
    <row r="452" spans="1:3" ht="23.25" x14ac:dyDescent="0.35">
      <c r="A452" s="79" t="s">
        <v>68</v>
      </c>
      <c r="B452" s="79"/>
      <c r="C452" s="79"/>
    </row>
    <row r="454" spans="1:3" ht="37.5" x14ac:dyDescent="0.3">
      <c r="A454" s="1" t="s">
        <v>3</v>
      </c>
      <c r="B454" s="2" t="s">
        <v>4</v>
      </c>
      <c r="C454" s="17" t="s">
        <v>5</v>
      </c>
    </row>
    <row r="455" spans="1:3" ht="18.75" x14ac:dyDescent="0.3">
      <c r="A455" s="5"/>
      <c r="B455" s="13" t="s">
        <v>12</v>
      </c>
      <c r="C455" s="6">
        <f>SUM(C456:C456)</f>
        <v>1</v>
      </c>
    </row>
    <row r="456" spans="1:3" ht="18.75" x14ac:dyDescent="0.3">
      <c r="A456" s="5"/>
      <c r="B456" s="12" t="s">
        <v>57</v>
      </c>
      <c r="C456" s="11">
        <v>1</v>
      </c>
    </row>
    <row r="457" spans="1:3" ht="18.75" x14ac:dyDescent="0.3">
      <c r="A457" s="5"/>
      <c r="B457" s="13" t="s">
        <v>20</v>
      </c>
      <c r="C457" s="6">
        <v>0.5</v>
      </c>
    </row>
    <row r="458" spans="1:3" ht="18.75" x14ac:dyDescent="0.3">
      <c r="A458" s="12"/>
      <c r="B458" s="13" t="s">
        <v>24</v>
      </c>
      <c r="C458" s="6">
        <f>C455+C457</f>
        <v>1.5</v>
      </c>
    </row>
    <row r="460" spans="1:3" ht="23.25" x14ac:dyDescent="0.35">
      <c r="A460" s="79" t="s">
        <v>69</v>
      </c>
      <c r="B460" s="79"/>
      <c r="C460" s="79"/>
    </row>
    <row r="462" spans="1:3" ht="37.5" x14ac:dyDescent="0.3">
      <c r="A462" s="1" t="s">
        <v>3</v>
      </c>
      <c r="B462" s="2" t="s">
        <v>4</v>
      </c>
      <c r="C462" s="17" t="s">
        <v>5</v>
      </c>
    </row>
    <row r="463" spans="1:3" ht="18.75" x14ac:dyDescent="0.3">
      <c r="A463" s="5"/>
      <c r="B463" s="13" t="s">
        <v>12</v>
      </c>
      <c r="C463" s="6">
        <f>SUM(C464:C464)</f>
        <v>1</v>
      </c>
    </row>
    <row r="464" spans="1:3" ht="18.75" x14ac:dyDescent="0.3">
      <c r="A464" s="5"/>
      <c r="B464" s="12" t="s">
        <v>56</v>
      </c>
      <c r="C464" s="11">
        <v>1</v>
      </c>
    </row>
    <row r="465" spans="1:3" ht="18.75" x14ac:dyDescent="0.3">
      <c r="A465" s="5"/>
      <c r="B465" s="13" t="s">
        <v>20</v>
      </c>
      <c r="C465" s="6">
        <v>0.5</v>
      </c>
    </row>
    <row r="466" spans="1:3" ht="18.75" x14ac:dyDescent="0.3">
      <c r="A466" s="12"/>
      <c r="B466" s="13" t="s">
        <v>24</v>
      </c>
      <c r="C466" s="6">
        <f>C463+C465</f>
        <v>1.5</v>
      </c>
    </row>
    <row r="468" spans="1:3" ht="23.25" x14ac:dyDescent="0.35">
      <c r="A468" s="79" t="s">
        <v>70</v>
      </c>
      <c r="B468" s="79"/>
      <c r="C468" s="79"/>
    </row>
    <row r="470" spans="1:3" ht="37.5" x14ac:dyDescent="0.3">
      <c r="A470" s="1" t="s">
        <v>3</v>
      </c>
      <c r="B470" s="2" t="s">
        <v>4</v>
      </c>
      <c r="C470" s="17" t="s">
        <v>5</v>
      </c>
    </row>
    <row r="471" spans="1:3" ht="18.75" x14ac:dyDescent="0.3">
      <c r="A471" s="5"/>
      <c r="B471" s="13" t="s">
        <v>12</v>
      </c>
      <c r="C471" s="6">
        <f>SUM(C472:C472)</f>
        <v>1</v>
      </c>
    </row>
    <row r="472" spans="1:3" ht="18.75" x14ac:dyDescent="0.3">
      <c r="A472" s="5"/>
      <c r="B472" s="12" t="s">
        <v>56</v>
      </c>
      <c r="C472" s="11">
        <v>1</v>
      </c>
    </row>
    <row r="473" spans="1:3" ht="18.75" x14ac:dyDescent="0.3">
      <c r="A473" s="5"/>
      <c r="B473" s="13" t="s">
        <v>20</v>
      </c>
      <c r="C473" s="6">
        <v>0.5</v>
      </c>
    </row>
    <row r="474" spans="1:3" ht="18.75" x14ac:dyDescent="0.3">
      <c r="A474" s="12"/>
      <c r="B474" s="13" t="s">
        <v>24</v>
      </c>
      <c r="C474" s="6">
        <f>C471+C473</f>
        <v>1.5</v>
      </c>
    </row>
    <row r="476" spans="1:3" ht="23.25" x14ac:dyDescent="0.35">
      <c r="A476" s="79" t="s">
        <v>71</v>
      </c>
      <c r="B476" s="79"/>
      <c r="C476" s="79"/>
    </row>
    <row r="478" spans="1:3" ht="37.5" x14ac:dyDescent="0.3">
      <c r="A478" s="1" t="s">
        <v>3</v>
      </c>
      <c r="B478" s="2" t="s">
        <v>4</v>
      </c>
      <c r="C478" s="17" t="s">
        <v>5</v>
      </c>
    </row>
    <row r="479" spans="1:3" ht="18.75" x14ac:dyDescent="0.3">
      <c r="A479" s="5"/>
      <c r="B479" s="13" t="s">
        <v>12</v>
      </c>
      <c r="C479" s="6">
        <f>SUM(C480:C480)</f>
        <v>1</v>
      </c>
    </row>
    <row r="480" spans="1:3" ht="18.75" x14ac:dyDescent="0.3">
      <c r="A480" s="5"/>
      <c r="B480" s="12" t="s">
        <v>56</v>
      </c>
      <c r="C480" s="11">
        <v>1</v>
      </c>
    </row>
    <row r="481" spans="1:3" ht="18.75" x14ac:dyDescent="0.3">
      <c r="A481" s="5"/>
      <c r="B481" s="13" t="s">
        <v>20</v>
      </c>
      <c r="C481" s="6">
        <v>0.5</v>
      </c>
    </row>
    <row r="482" spans="1:3" ht="18.75" x14ac:dyDescent="0.3">
      <c r="A482" s="12"/>
      <c r="B482" s="13" t="s">
        <v>24</v>
      </c>
      <c r="C482" s="6">
        <f>C479+C481</f>
        <v>1.5</v>
      </c>
    </row>
    <row r="484" spans="1:3" ht="23.25" x14ac:dyDescent="0.35">
      <c r="A484" s="79" t="s">
        <v>72</v>
      </c>
      <c r="B484" s="79"/>
      <c r="C484" s="79"/>
    </row>
    <row r="486" spans="1:3" ht="37.5" x14ac:dyDescent="0.3">
      <c r="A486" s="1" t="s">
        <v>3</v>
      </c>
      <c r="B486" s="2" t="s">
        <v>4</v>
      </c>
      <c r="C486" s="17" t="s">
        <v>5</v>
      </c>
    </row>
    <row r="487" spans="1:3" ht="18.75" x14ac:dyDescent="0.3">
      <c r="A487" s="5"/>
      <c r="B487" s="13" t="s">
        <v>12</v>
      </c>
      <c r="C487" s="6">
        <f>SUM(C488:C488)</f>
        <v>1</v>
      </c>
    </row>
    <row r="488" spans="1:3" ht="18.75" x14ac:dyDescent="0.3">
      <c r="A488" s="5"/>
      <c r="B488" s="12" t="s">
        <v>56</v>
      </c>
      <c r="C488" s="11">
        <v>1</v>
      </c>
    </row>
    <row r="489" spans="1:3" ht="18.75" x14ac:dyDescent="0.3">
      <c r="A489" s="5"/>
      <c r="B489" s="13" t="s">
        <v>20</v>
      </c>
      <c r="C489" s="6">
        <v>0.5</v>
      </c>
    </row>
    <row r="490" spans="1:3" ht="18.75" x14ac:dyDescent="0.3">
      <c r="A490" s="12"/>
      <c r="B490" s="13" t="s">
        <v>24</v>
      </c>
      <c r="C490" s="6">
        <f>C487+C489</f>
        <v>1.5</v>
      </c>
    </row>
    <row r="491" spans="1:3" ht="18.75" x14ac:dyDescent="0.3">
      <c r="A491" s="22"/>
      <c r="B491" s="26"/>
      <c r="C491" s="27"/>
    </row>
    <row r="493" spans="1:3" ht="21" x14ac:dyDescent="0.35">
      <c r="A493" s="74" t="s">
        <v>91</v>
      </c>
      <c r="B493" s="74"/>
      <c r="C493" s="74"/>
    </row>
    <row r="495" spans="1:3" ht="37.5" x14ac:dyDescent="0.3">
      <c r="A495" s="1" t="s">
        <v>3</v>
      </c>
      <c r="B495" s="2" t="s">
        <v>4</v>
      </c>
      <c r="C495" s="3" t="s">
        <v>5</v>
      </c>
    </row>
    <row r="496" spans="1:3" ht="18.75" x14ac:dyDescent="0.3">
      <c r="A496" s="5"/>
      <c r="B496" s="6" t="s">
        <v>6</v>
      </c>
      <c r="C496" s="6">
        <f>C497+C498</f>
        <v>2</v>
      </c>
    </row>
    <row r="497" spans="1:3" ht="18.75" x14ac:dyDescent="0.3">
      <c r="A497" s="5"/>
      <c r="B497" s="7" t="s">
        <v>73</v>
      </c>
      <c r="C497" s="8">
        <v>1</v>
      </c>
    </row>
    <row r="498" spans="1:3" ht="18.75" x14ac:dyDescent="0.3">
      <c r="A498" s="5"/>
      <c r="B498" s="7" t="s">
        <v>74</v>
      </c>
      <c r="C498" s="8">
        <v>1</v>
      </c>
    </row>
    <row r="499" spans="1:3" ht="15.75" x14ac:dyDescent="0.25">
      <c r="A499" s="5"/>
      <c r="B499" s="5"/>
      <c r="C499" s="9"/>
    </row>
    <row r="500" spans="1:3" ht="18.75" x14ac:dyDescent="0.3">
      <c r="A500" s="5"/>
      <c r="B500" s="6" t="s">
        <v>12</v>
      </c>
      <c r="C500" s="6">
        <f>SUM(C501:C502)</f>
        <v>3</v>
      </c>
    </row>
    <row r="501" spans="1:3" ht="18.75" x14ac:dyDescent="0.3">
      <c r="A501" s="5"/>
      <c r="B501" s="10" t="s">
        <v>75</v>
      </c>
      <c r="C501" s="11">
        <v>1</v>
      </c>
    </row>
    <row r="502" spans="1:3" ht="18.75" x14ac:dyDescent="0.3">
      <c r="A502" s="5"/>
      <c r="B502" s="12" t="s">
        <v>106</v>
      </c>
      <c r="C502" s="11">
        <v>2</v>
      </c>
    </row>
    <row r="503" spans="1:3" ht="18.75" x14ac:dyDescent="0.3">
      <c r="A503" s="5">
        <v>3</v>
      </c>
      <c r="B503" s="13" t="s">
        <v>77</v>
      </c>
      <c r="C503" s="6">
        <f>SUM(C504:C511)</f>
        <v>10.5</v>
      </c>
    </row>
    <row r="504" spans="1:3" ht="18.75" x14ac:dyDescent="0.3">
      <c r="A504" s="5"/>
      <c r="B504" s="12" t="s">
        <v>78</v>
      </c>
      <c r="C504" s="11">
        <v>1</v>
      </c>
    </row>
    <row r="505" spans="1:3" ht="18.75" x14ac:dyDescent="0.3">
      <c r="A505" s="5"/>
      <c r="B505" s="12" t="s">
        <v>79</v>
      </c>
      <c r="C505" s="11">
        <v>1</v>
      </c>
    </row>
    <row r="506" spans="1:3" ht="18.75" x14ac:dyDescent="0.3">
      <c r="A506" s="5"/>
      <c r="B506" s="12" t="s">
        <v>80</v>
      </c>
      <c r="C506" s="11">
        <v>4</v>
      </c>
    </row>
    <row r="507" spans="1:3" ht="18.75" x14ac:dyDescent="0.3">
      <c r="A507" s="5"/>
      <c r="B507" s="12" t="s">
        <v>81</v>
      </c>
      <c r="C507" s="11">
        <v>1</v>
      </c>
    </row>
    <row r="508" spans="1:3" ht="18.75" x14ac:dyDescent="0.3">
      <c r="A508" s="5"/>
      <c r="B508" s="12" t="s">
        <v>82</v>
      </c>
      <c r="C508" s="11">
        <v>1</v>
      </c>
    </row>
    <row r="509" spans="1:3" ht="18.75" x14ac:dyDescent="0.3">
      <c r="A509" s="5"/>
      <c r="B509" s="12" t="s">
        <v>83</v>
      </c>
      <c r="C509" s="11">
        <v>1</v>
      </c>
    </row>
    <row r="510" spans="1:3" ht="18.75" x14ac:dyDescent="0.3">
      <c r="A510" s="5"/>
      <c r="B510" s="12" t="s">
        <v>95</v>
      </c>
      <c r="C510" s="11">
        <v>1</v>
      </c>
    </row>
    <row r="511" spans="1:3" ht="18.75" x14ac:dyDescent="0.3">
      <c r="A511" s="5"/>
      <c r="B511" s="12" t="s">
        <v>84</v>
      </c>
      <c r="C511" s="11">
        <v>0.5</v>
      </c>
    </row>
    <row r="512" spans="1:3" ht="18.75" x14ac:dyDescent="0.3">
      <c r="A512" s="5">
        <v>4</v>
      </c>
      <c r="B512" s="13" t="s">
        <v>21</v>
      </c>
      <c r="C512" s="6">
        <f>SUM(C513:C522)</f>
        <v>15</v>
      </c>
    </row>
    <row r="513" spans="1:4" ht="18.75" x14ac:dyDescent="0.3">
      <c r="A513" s="5"/>
      <c r="B513" s="12" t="s">
        <v>85</v>
      </c>
      <c r="C513" s="11">
        <v>1</v>
      </c>
    </row>
    <row r="514" spans="1:4" ht="18.75" x14ac:dyDescent="0.3">
      <c r="A514" s="5"/>
      <c r="B514" s="12" t="s">
        <v>86</v>
      </c>
      <c r="C514" s="11">
        <v>1</v>
      </c>
    </row>
    <row r="515" spans="1:4" ht="18.75" x14ac:dyDescent="0.3">
      <c r="A515" s="5"/>
      <c r="B515" s="12" t="s">
        <v>26</v>
      </c>
      <c r="C515" s="11">
        <v>1</v>
      </c>
    </row>
    <row r="516" spans="1:4" ht="37.5" x14ac:dyDescent="0.3">
      <c r="A516" s="5"/>
      <c r="B516" s="1" t="s">
        <v>105</v>
      </c>
      <c r="C516" s="11">
        <v>2</v>
      </c>
    </row>
    <row r="517" spans="1:4" ht="36" customHeight="1" x14ac:dyDescent="0.3">
      <c r="A517" s="5"/>
      <c r="B517" s="23" t="s">
        <v>98</v>
      </c>
      <c r="C517" s="11">
        <v>1</v>
      </c>
    </row>
    <row r="518" spans="1:4" ht="41.25" customHeight="1" x14ac:dyDescent="0.3">
      <c r="A518" s="5"/>
      <c r="B518" s="23" t="s">
        <v>99</v>
      </c>
      <c r="C518" s="11">
        <v>1</v>
      </c>
    </row>
    <row r="519" spans="1:4" ht="35.25" customHeight="1" x14ac:dyDescent="0.3">
      <c r="A519" s="5"/>
      <c r="B519" s="23" t="s">
        <v>100</v>
      </c>
      <c r="C519" s="11">
        <v>1</v>
      </c>
    </row>
    <row r="520" spans="1:4" ht="18.75" x14ac:dyDescent="0.3">
      <c r="A520" s="5"/>
      <c r="B520" s="12" t="s">
        <v>22</v>
      </c>
      <c r="C520" s="11">
        <v>5.5</v>
      </c>
    </row>
    <row r="521" spans="1:4" ht="18.75" x14ac:dyDescent="0.3">
      <c r="A521" s="5"/>
      <c r="B521" s="12" t="s">
        <v>89</v>
      </c>
      <c r="C521" s="11">
        <v>1</v>
      </c>
    </row>
    <row r="522" spans="1:4" ht="18.75" x14ac:dyDescent="0.3">
      <c r="A522" s="5"/>
      <c r="B522" s="12" t="s">
        <v>90</v>
      </c>
      <c r="C522" s="11">
        <v>0.5</v>
      </c>
    </row>
    <row r="523" spans="1:4" ht="18.75" x14ac:dyDescent="0.3">
      <c r="A523" s="12"/>
      <c r="B523" s="13" t="s">
        <v>24</v>
      </c>
      <c r="C523" s="6">
        <f>C496+C500+C503+C512</f>
        <v>30.5</v>
      </c>
    </row>
    <row r="524" spans="1:4" ht="18.75" x14ac:dyDescent="0.3">
      <c r="A524" s="18"/>
      <c r="B524" s="19"/>
      <c r="C524" s="20"/>
    </row>
    <row r="525" spans="1:4" ht="21" x14ac:dyDescent="0.35">
      <c r="A525" s="80" t="s">
        <v>92</v>
      </c>
      <c r="B525" s="80"/>
      <c r="C525" s="80"/>
    </row>
    <row r="526" spans="1:4" ht="37.5" x14ac:dyDescent="0.3">
      <c r="A526" s="1" t="s">
        <v>3</v>
      </c>
      <c r="B526" s="2" t="s">
        <v>4</v>
      </c>
      <c r="C526" s="3" t="s">
        <v>5</v>
      </c>
    </row>
    <row r="527" spans="1:4" ht="18.75" x14ac:dyDescent="0.3">
      <c r="A527" s="5"/>
      <c r="B527" s="6" t="s">
        <v>6</v>
      </c>
      <c r="C527" s="6">
        <f>C528+C529+C530+C531+C532+C533+C534</f>
        <v>60.75</v>
      </c>
      <c r="D527">
        <v>60.75</v>
      </c>
    </row>
    <row r="528" spans="1:4" ht="18.75" x14ac:dyDescent="0.3">
      <c r="A528" s="5"/>
      <c r="B528" s="7" t="s">
        <v>7</v>
      </c>
      <c r="C528" s="8">
        <f>C7+C30+C50+C66+C80+C97+C113+C129+C145+C161+C174+C190+C207+C222+C239+C251+C269</f>
        <v>17</v>
      </c>
    </row>
    <row r="529" spans="1:11" ht="18.75" x14ac:dyDescent="0.3">
      <c r="A529" s="5"/>
      <c r="B529" s="7" t="s">
        <v>8</v>
      </c>
      <c r="C529" s="8">
        <f>C8+C51+C81+C98+C114+C130+C146+C175+C208+C223+C252+C270+C31+C67</f>
        <v>29.75</v>
      </c>
    </row>
    <row r="530" spans="1:11" ht="18.75" x14ac:dyDescent="0.3">
      <c r="A530" s="5"/>
      <c r="B530" s="7" t="s">
        <v>9</v>
      </c>
      <c r="C530" s="8">
        <v>5</v>
      </c>
    </row>
    <row r="531" spans="1:11" ht="18.75" x14ac:dyDescent="0.3">
      <c r="A531" s="5"/>
      <c r="B531" s="7" t="s">
        <v>10</v>
      </c>
      <c r="C531" s="9">
        <v>0.75</v>
      </c>
    </row>
    <row r="532" spans="1:11" ht="18.75" x14ac:dyDescent="0.3">
      <c r="A532" s="5"/>
      <c r="B532" s="7" t="s">
        <v>11</v>
      </c>
      <c r="C532" s="9">
        <f>C11+C52+C82+C99+C115+C131+C147+C176+C191+C209+C224</f>
        <v>6.25</v>
      </c>
    </row>
    <row r="533" spans="1:11" ht="18.75" x14ac:dyDescent="0.3">
      <c r="A533" s="5"/>
      <c r="B533" s="7" t="s">
        <v>73</v>
      </c>
      <c r="C533" s="9">
        <v>1</v>
      </c>
    </row>
    <row r="534" spans="1:11" ht="18.75" x14ac:dyDescent="0.3">
      <c r="A534" s="5"/>
      <c r="B534" s="12" t="s">
        <v>74</v>
      </c>
      <c r="C534" s="9">
        <v>1</v>
      </c>
    </row>
    <row r="535" spans="1:11" ht="18.75" x14ac:dyDescent="0.3">
      <c r="A535" s="5"/>
      <c r="B535" s="6" t="s">
        <v>12</v>
      </c>
      <c r="C535" s="6">
        <f>SUM(C536:C546)</f>
        <v>140.25</v>
      </c>
      <c r="D535">
        <v>141.5</v>
      </c>
    </row>
    <row r="536" spans="1:11" ht="18.75" x14ac:dyDescent="0.3">
      <c r="A536" s="5"/>
      <c r="B536" s="7" t="s">
        <v>94</v>
      </c>
      <c r="C536" s="6">
        <v>1</v>
      </c>
    </row>
    <row r="537" spans="1:11" ht="18.75" x14ac:dyDescent="0.3">
      <c r="A537" s="5"/>
      <c r="B537" s="7" t="s">
        <v>76</v>
      </c>
      <c r="C537" s="6">
        <v>2</v>
      </c>
    </row>
    <row r="538" spans="1:11" ht="18.75" x14ac:dyDescent="0.3">
      <c r="A538" s="5"/>
      <c r="B538" s="10" t="s">
        <v>13</v>
      </c>
      <c r="C538" s="11">
        <f>C14+C33+C256+C274</f>
        <v>3</v>
      </c>
    </row>
    <row r="539" spans="1:11" ht="18.75" x14ac:dyDescent="0.3">
      <c r="A539" s="5"/>
      <c r="B539" s="12" t="s">
        <v>14</v>
      </c>
      <c r="C539" s="11">
        <f>C15+C34+C54+C69+C85+C101+C117+C133+C149+C163+C178+C193+C211+C226+C241+C257+C275</f>
        <v>75.75</v>
      </c>
    </row>
    <row r="540" spans="1:11" ht="18.75" x14ac:dyDescent="0.3">
      <c r="A540" s="5"/>
      <c r="B540" s="12" t="s">
        <v>101</v>
      </c>
      <c r="C540" s="11">
        <f>C55+C84+C194</f>
        <v>1.75</v>
      </c>
    </row>
    <row r="541" spans="1:11" ht="18.75" x14ac:dyDescent="0.3">
      <c r="A541" s="5"/>
      <c r="B541" s="12" t="s">
        <v>15</v>
      </c>
      <c r="C541" s="11">
        <f>C16+C35+C56+C87+C151+C196+C212+C227+C258+C276+C307+C456</f>
        <v>13.5</v>
      </c>
    </row>
    <row r="542" spans="1:11" ht="18.75" x14ac:dyDescent="0.3">
      <c r="A542" s="5"/>
      <c r="B542" s="12" t="s">
        <v>16</v>
      </c>
      <c r="C542" s="11">
        <f>C17+C36+C86+C102+C118+C134+C150+C179+C195+C228+C286+C293+C300+C314+C323+C337+C345+C353+C367+C374+C381+C389+C421+C430+C439+C448+C464+C472+C480+C488</f>
        <v>30</v>
      </c>
    </row>
    <row r="543" spans="1:11" ht="18.75" x14ac:dyDescent="0.3">
      <c r="A543" s="5"/>
      <c r="B543" s="12" t="s">
        <v>17</v>
      </c>
      <c r="C543" s="11">
        <f>C18+C57+C70+C88+C197+C259+C277</f>
        <v>6.5</v>
      </c>
    </row>
    <row r="544" spans="1:11" ht="18.75" x14ac:dyDescent="0.3">
      <c r="A544" s="5"/>
      <c r="B544" s="12" t="s">
        <v>18</v>
      </c>
      <c r="C544" s="11">
        <v>0.5</v>
      </c>
      <c r="J544" s="21"/>
      <c r="K544" s="21"/>
    </row>
    <row r="545" spans="1:11" ht="18.75" x14ac:dyDescent="0.3">
      <c r="A545" s="5"/>
      <c r="B545" s="12" t="s">
        <v>19</v>
      </c>
      <c r="C545" s="11">
        <v>1.25</v>
      </c>
      <c r="J545" s="21"/>
      <c r="K545" s="21"/>
    </row>
    <row r="546" spans="1:11" ht="18.75" x14ac:dyDescent="0.3">
      <c r="A546" s="5"/>
      <c r="B546" s="12" t="s">
        <v>93</v>
      </c>
      <c r="C546" s="11">
        <f>C330+C360+C397+C405+C413</f>
        <v>5</v>
      </c>
      <c r="J546" s="22"/>
      <c r="K546" s="21"/>
    </row>
    <row r="547" spans="1:11" ht="18.75" x14ac:dyDescent="0.3">
      <c r="A547" s="5">
        <v>3</v>
      </c>
      <c r="B547" s="13" t="s">
        <v>20</v>
      </c>
      <c r="C547" s="6">
        <f>C21+C38+C58+C71+C89+C103+C119+C135+C152+C164+C180+C198+C213+C229+C242+C260+C278+C287+C294+C301+C308+C316+C324+C331+C338+C346+C354+C361+C368+C375+C382+C390+C398+C406+C414+C423+C431+C440+C449+C457+C465+C473+C481+C489</f>
        <v>46</v>
      </c>
      <c r="D547">
        <v>46</v>
      </c>
      <c r="J547" s="22"/>
      <c r="K547" s="21"/>
    </row>
    <row r="548" spans="1:11" ht="18.75" x14ac:dyDescent="0.3">
      <c r="A548" s="5">
        <v>4</v>
      </c>
      <c r="B548" s="13" t="s">
        <v>21</v>
      </c>
      <c r="C548" s="6">
        <f>SUM(C549:C559)</f>
        <v>42.25</v>
      </c>
      <c r="D548">
        <v>48.25</v>
      </c>
      <c r="J548" s="22"/>
      <c r="K548" s="21"/>
    </row>
    <row r="549" spans="1:11" ht="18.75" x14ac:dyDescent="0.3">
      <c r="A549" s="5"/>
      <c r="B549" s="12" t="s">
        <v>22</v>
      </c>
      <c r="C549" s="11">
        <f>C23+C40+C60+C73+C91+C105+C121+C137+C154+C166+C182+C200+C215+C231+C244</f>
        <v>22.5</v>
      </c>
      <c r="J549" s="22"/>
      <c r="K549" s="21"/>
    </row>
    <row r="550" spans="1:11" ht="18.75" x14ac:dyDescent="0.3">
      <c r="A550" s="5"/>
      <c r="B550" s="12" t="s">
        <v>23</v>
      </c>
      <c r="C550" s="11">
        <f>C24+C41+C183+C262+C280</f>
        <v>5.75</v>
      </c>
      <c r="J550" s="22"/>
      <c r="K550" s="21"/>
    </row>
    <row r="551" spans="1:11" ht="18.75" x14ac:dyDescent="0.3">
      <c r="A551" s="5"/>
      <c r="B551" s="12" t="s">
        <v>26</v>
      </c>
      <c r="C551" s="11">
        <f>C42+C92+C106+C122+C138+C167+C232+C515</f>
        <v>5</v>
      </c>
      <c r="J551" s="22"/>
      <c r="K551" s="21"/>
    </row>
    <row r="552" spans="1:11" ht="18.75" x14ac:dyDescent="0.3">
      <c r="A552" s="5"/>
      <c r="B552" s="12" t="s">
        <v>85</v>
      </c>
      <c r="C552" s="11">
        <v>1</v>
      </c>
      <c r="J552" s="22"/>
      <c r="K552" s="21"/>
    </row>
    <row r="553" spans="1:11" ht="18.75" x14ac:dyDescent="0.3">
      <c r="A553" s="5"/>
      <c r="B553" s="12" t="s">
        <v>86</v>
      </c>
      <c r="C553" s="11">
        <v>1</v>
      </c>
      <c r="J553" s="22"/>
      <c r="K553" s="21"/>
    </row>
    <row r="554" spans="1:11" ht="18.75" x14ac:dyDescent="0.3">
      <c r="A554" s="5"/>
      <c r="B554" s="12" t="s">
        <v>105</v>
      </c>
      <c r="C554" s="11">
        <v>2</v>
      </c>
      <c r="J554" s="22"/>
      <c r="K554" s="21"/>
    </row>
    <row r="555" spans="1:11" ht="18.75" x14ac:dyDescent="0.3">
      <c r="A555" s="5"/>
      <c r="B555" s="12" t="s">
        <v>87</v>
      </c>
      <c r="C555" s="11">
        <v>1</v>
      </c>
      <c r="J555" s="22"/>
      <c r="K555" s="21"/>
    </row>
    <row r="556" spans="1:11" ht="18.75" x14ac:dyDescent="0.3">
      <c r="A556" s="5"/>
      <c r="B556" s="12" t="s">
        <v>27</v>
      </c>
      <c r="C556" s="11">
        <v>1</v>
      </c>
      <c r="J556" s="22"/>
      <c r="K556" s="21"/>
    </row>
    <row r="557" spans="1:11" ht="18.75" x14ac:dyDescent="0.3">
      <c r="A557" s="5"/>
      <c r="B557" s="12" t="s">
        <v>88</v>
      </c>
      <c r="C557" s="11">
        <v>1</v>
      </c>
      <c r="J557" s="22"/>
      <c r="K557" s="21"/>
    </row>
    <row r="558" spans="1:11" ht="18.75" x14ac:dyDescent="0.3">
      <c r="A558" s="5"/>
      <c r="B558" s="12" t="s">
        <v>89</v>
      </c>
      <c r="C558" s="11">
        <v>1</v>
      </c>
      <c r="J558" s="22"/>
      <c r="K558" s="21"/>
    </row>
    <row r="559" spans="1:11" ht="18.75" x14ac:dyDescent="0.3">
      <c r="A559" s="5"/>
      <c r="B559" s="12" t="s">
        <v>90</v>
      </c>
      <c r="C559" s="11">
        <v>1</v>
      </c>
      <c r="J559" s="22"/>
      <c r="K559" s="21"/>
    </row>
    <row r="560" spans="1:11" ht="18.75" x14ac:dyDescent="0.3">
      <c r="A560" s="5"/>
      <c r="B560" s="13" t="s">
        <v>77</v>
      </c>
      <c r="C560" s="11">
        <f>SUM(C561:C568)</f>
        <v>10.5</v>
      </c>
      <c r="D560">
        <v>10.5</v>
      </c>
      <c r="J560" s="22"/>
      <c r="K560" s="21"/>
    </row>
    <row r="561" spans="1:11" ht="18.75" x14ac:dyDescent="0.3">
      <c r="A561" s="5"/>
      <c r="B561" s="12" t="s">
        <v>78</v>
      </c>
      <c r="C561" s="11">
        <v>1</v>
      </c>
      <c r="J561" s="22"/>
      <c r="K561" s="21"/>
    </row>
    <row r="562" spans="1:11" ht="18.75" x14ac:dyDescent="0.3">
      <c r="A562" s="5"/>
      <c r="B562" s="12" t="s">
        <v>79</v>
      </c>
      <c r="C562" s="11">
        <v>1</v>
      </c>
      <c r="J562" s="22"/>
      <c r="K562" s="21"/>
    </row>
    <row r="563" spans="1:11" ht="18.75" x14ac:dyDescent="0.3">
      <c r="A563" s="5"/>
      <c r="B563" s="12" t="s">
        <v>80</v>
      </c>
      <c r="C563" s="11">
        <v>4</v>
      </c>
      <c r="J563" s="22"/>
      <c r="K563" s="21"/>
    </row>
    <row r="564" spans="1:11" ht="18.75" x14ac:dyDescent="0.3">
      <c r="A564" s="5"/>
      <c r="B564" s="12" t="s">
        <v>81</v>
      </c>
      <c r="C564" s="11">
        <v>1</v>
      </c>
      <c r="J564" s="22"/>
      <c r="K564" s="21"/>
    </row>
    <row r="565" spans="1:11" ht="18.75" x14ac:dyDescent="0.3">
      <c r="A565" s="5"/>
      <c r="B565" s="12" t="s">
        <v>82</v>
      </c>
      <c r="C565" s="11">
        <v>1</v>
      </c>
      <c r="J565" s="22"/>
      <c r="K565" s="21"/>
    </row>
    <row r="566" spans="1:11" ht="18.75" x14ac:dyDescent="0.3">
      <c r="A566" s="5"/>
      <c r="B566" s="12" t="s">
        <v>83</v>
      </c>
      <c r="C566" s="11">
        <v>1</v>
      </c>
      <c r="J566" s="22"/>
      <c r="K566" s="21"/>
    </row>
    <row r="567" spans="1:11" ht="18.75" x14ac:dyDescent="0.3">
      <c r="A567" s="5"/>
      <c r="B567" s="12" t="s">
        <v>95</v>
      </c>
      <c r="C567" s="11">
        <v>1</v>
      </c>
      <c r="J567" s="22"/>
      <c r="K567" s="21"/>
    </row>
    <row r="568" spans="1:11" ht="18.75" x14ac:dyDescent="0.3">
      <c r="A568" s="5"/>
      <c r="B568" s="12" t="s">
        <v>84</v>
      </c>
      <c r="C568" s="11">
        <v>0.5</v>
      </c>
      <c r="J568" s="22"/>
      <c r="K568" s="21"/>
    </row>
    <row r="569" spans="1:11" ht="18.75" x14ac:dyDescent="0.3">
      <c r="A569" s="5"/>
      <c r="B569" s="12"/>
      <c r="C569" s="11"/>
      <c r="J569" s="22"/>
      <c r="K569" s="21"/>
    </row>
    <row r="570" spans="1:11" ht="18.75" x14ac:dyDescent="0.3">
      <c r="A570" s="5"/>
      <c r="B570" s="12"/>
      <c r="C570" s="11"/>
      <c r="J570" s="22"/>
      <c r="K570" s="21"/>
    </row>
    <row r="571" spans="1:11" ht="18.75" x14ac:dyDescent="0.3">
      <c r="A571" s="5"/>
      <c r="B571" s="12"/>
      <c r="C571" s="11"/>
      <c r="J571" s="22"/>
      <c r="K571" s="21"/>
    </row>
    <row r="572" spans="1:11" ht="18.75" x14ac:dyDescent="0.3">
      <c r="A572" s="5"/>
      <c r="B572" s="12"/>
      <c r="C572" s="11"/>
      <c r="J572" s="22"/>
      <c r="K572" s="21"/>
    </row>
    <row r="573" spans="1:11" ht="18.75" x14ac:dyDescent="0.3">
      <c r="A573" s="5"/>
      <c r="B573" s="12"/>
      <c r="C573" s="11"/>
      <c r="J573" s="22"/>
      <c r="K573" s="21"/>
    </row>
    <row r="574" spans="1:11" ht="18.75" x14ac:dyDescent="0.3">
      <c r="A574" s="5"/>
      <c r="B574" s="12"/>
      <c r="C574" s="11"/>
      <c r="J574" s="22"/>
      <c r="K574" s="21"/>
    </row>
    <row r="575" spans="1:11" ht="18.75" x14ac:dyDescent="0.3">
      <c r="A575" s="5"/>
      <c r="B575" s="12"/>
      <c r="C575" s="11"/>
      <c r="J575" s="22"/>
      <c r="K575" s="21"/>
    </row>
    <row r="576" spans="1:11" ht="18.75" x14ac:dyDescent="0.3">
      <c r="A576" s="5"/>
      <c r="B576" s="12"/>
      <c r="C576" s="11"/>
      <c r="J576" s="22"/>
      <c r="K576" s="21"/>
    </row>
    <row r="577" spans="1:11" ht="18.75" x14ac:dyDescent="0.3">
      <c r="A577" s="5"/>
      <c r="B577" s="12"/>
      <c r="C577" s="11"/>
      <c r="J577" s="22"/>
      <c r="K577" s="21"/>
    </row>
    <row r="578" spans="1:11" ht="18.75" x14ac:dyDescent="0.3">
      <c r="A578" s="12"/>
      <c r="B578" s="13" t="s">
        <v>24</v>
      </c>
      <c r="C578" s="6">
        <f>C527+C535+C547+C548</f>
        <v>289.25</v>
      </c>
      <c r="J578" s="21"/>
      <c r="K578" s="21"/>
    </row>
  </sheetData>
  <mergeCells count="48">
    <mergeCell ref="A484:C484"/>
    <mergeCell ref="A493:C493"/>
    <mergeCell ref="A525:C525"/>
    <mergeCell ref="A460:C460"/>
    <mergeCell ref="A468:C468"/>
    <mergeCell ref="A476:C476"/>
    <mergeCell ref="A435:C435"/>
    <mergeCell ref="A444:C444"/>
    <mergeCell ref="A452:C452"/>
    <mergeCell ref="A409:C409"/>
    <mergeCell ref="A417:C417"/>
    <mergeCell ref="A426:C426"/>
    <mergeCell ref="A386:C386"/>
    <mergeCell ref="A393:C393"/>
    <mergeCell ref="A401:C401"/>
    <mergeCell ref="A363:C363"/>
    <mergeCell ref="A1:C1"/>
    <mergeCell ref="A370:C370"/>
    <mergeCell ref="A378:C378"/>
    <mergeCell ref="A319:C319"/>
    <mergeCell ref="A326:C326"/>
    <mergeCell ref="A333:C333"/>
    <mergeCell ref="A341:C341"/>
    <mergeCell ref="A349:C349"/>
    <mergeCell ref="A356:C356"/>
    <mergeCell ref="A265:C265"/>
    <mergeCell ref="A282:C282"/>
    <mergeCell ref="A290:C290"/>
    <mergeCell ref="A296:C296"/>
    <mergeCell ref="A303:C303"/>
    <mergeCell ref="A311:C311"/>
    <mergeCell ref="A170:C170"/>
    <mergeCell ref="A186:C186"/>
    <mergeCell ref="A203:C203"/>
    <mergeCell ref="A218:C218"/>
    <mergeCell ref="A235:C235"/>
    <mergeCell ref="A247:C247"/>
    <mergeCell ref="A157:C157"/>
    <mergeCell ref="A2:C2"/>
    <mergeCell ref="A3:C3"/>
    <mergeCell ref="A26:C26"/>
    <mergeCell ref="A47:C47"/>
    <mergeCell ref="A62:C62"/>
    <mergeCell ref="A76:C76"/>
    <mergeCell ref="A94:C94"/>
    <mergeCell ref="A109:C109"/>
    <mergeCell ref="A125:C125"/>
    <mergeCell ref="A141:C141"/>
  </mergeCells>
  <pageMargins left="0.39370078740157483" right="0.70866141732283472" top="0.23622047244094491" bottom="0.15748031496062992" header="0.31496062992125984" footer="0.31496062992125984"/>
  <pageSetup paperSize="9" scale="80" orientation="portrait" horizontalDpi="180" verticalDpi="180" r:id="rId1"/>
  <rowBreaks count="12" manualBreakCount="12">
    <brk id="45" max="2" man="1"/>
    <brk id="93" max="2" man="1"/>
    <brk id="139" max="2" man="1"/>
    <brk id="184" max="2" man="1"/>
    <brk id="233" max="2" man="1"/>
    <brk id="281" max="16383" man="1"/>
    <brk id="325" max="16383" man="1"/>
    <brk id="369" max="16383" man="1"/>
    <brk id="415" max="16383" man="1"/>
    <brk id="459" max="2" man="1"/>
    <brk id="492" max="2" man="1"/>
    <brk id="5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останній варіант</vt:lpstr>
      <vt:lpstr>Лист1</vt:lpstr>
      <vt:lpstr>Лист2</vt:lpstr>
      <vt:lpstr>Лист3</vt:lpstr>
      <vt:lpstr>Лист1!Область_печати</vt:lpstr>
      <vt:lpstr>'останній варіант'!Область_печати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2016-10-13T05:46:37Z</dcterms:modified>
</cp:coreProperties>
</file>